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informació taules" sheetId="1" r:id="rId4"/>
    <sheet state="visible" name="2019-2020" sheetId="2" r:id="rId5"/>
    <sheet state="visible" name="2018-19" sheetId="3" r:id="rId6"/>
    <sheet state="visible" name="2017-2018" sheetId="4" r:id="rId7"/>
    <sheet state="visible" name="2016-2017" sheetId="5" r:id="rId8"/>
    <sheet state="visible" name="2015-2016" sheetId="6" r:id="rId9"/>
    <sheet state="visible" name="2014-2015" sheetId="7" r:id="rId10"/>
    <sheet state="visible" name="2013-2014" sheetId="8" r:id="rId11"/>
    <sheet state="visible" name="2008-2009" sheetId="9" r:id="rId12"/>
    <sheet state="visible" name="2007-2008" sheetId="10" r:id="rId13"/>
  </sheets>
  <externalReferences>
    <externalReference r:id="rId14"/>
    <externalReference r:id="rId15"/>
  </externalReferences>
  <definedNames>
    <definedName localSheetId="1" name="edpri">#REF!</definedName>
    <definedName localSheetId="3" name="Imprimir_área_IM">#REF!</definedName>
    <definedName localSheetId="7" name="A_impresión_IM">#REF!</definedName>
    <definedName localSheetId="4" name="GSOCIAL">#REF!</definedName>
    <definedName localSheetId="3" name="XYZ">#REF!</definedName>
    <definedName name="Imprimir_área_IM">#REF!</definedName>
    <definedName name="infed">#REF!</definedName>
    <definedName localSheetId="6" name="Imprimir_área_IM">#REF!</definedName>
    <definedName localSheetId="3" name="infed">#REF!</definedName>
    <definedName localSheetId="5" name="infed">#REF!</definedName>
    <definedName localSheetId="5" name="J">#REF!</definedName>
    <definedName localSheetId="7" name="J">#REF!</definedName>
    <definedName localSheetId="6" name="edpri">#REF!</definedName>
    <definedName localSheetId="6" name="XYZ">#REF!</definedName>
    <definedName localSheetId="7" name="Mercedes">#REF!</definedName>
    <definedName name="MA">#REF!</definedName>
    <definedName name="GSOCIAL">#REF!</definedName>
    <definedName localSheetId="1" name="YO">#REF!</definedName>
    <definedName localSheetId="1" name="infed">#REF!</definedName>
    <definedName localSheetId="7" name="eetit">#REF!</definedName>
    <definedName localSheetId="6" name="Mercedes">#REF!</definedName>
    <definedName localSheetId="5" name="eetit">#REF!</definedName>
    <definedName localSheetId="6" name="J">#REF!</definedName>
    <definedName localSheetId="4" name="eetit">#REF!</definedName>
    <definedName localSheetId="6" name="esped">#REF!</definedName>
    <definedName localSheetId="3" name="edpri">#REF!</definedName>
    <definedName localSheetId="3" name="eetit">#REF!</definedName>
    <definedName localSheetId="7" name="espectit">#REF!</definedName>
    <definedName localSheetId="7" name="YO">#REF!</definedName>
    <definedName localSheetId="4" name="MA">#REF!</definedName>
    <definedName localSheetId="5" name="MA">#REF!</definedName>
    <definedName localSheetId="3" name="GSOCIAL">#REF!</definedName>
    <definedName localSheetId="4" name="edpri">#REF!</definedName>
    <definedName localSheetId="7" name="Imprimir_área_IM">#REF!</definedName>
    <definedName localSheetId="4" name="Imprimir_área_IM">#REF!</definedName>
    <definedName localSheetId="4" name="Mercedes">#REF!</definedName>
    <definedName localSheetId="7" name="esped">#REF!</definedName>
    <definedName localSheetId="5" name="A_impresión_IM">#REF!</definedName>
    <definedName localSheetId="7" name="edpri">#REF!</definedName>
    <definedName localSheetId="6" name="infed">#REF!</definedName>
    <definedName localSheetId="4" name="YO">#REF!</definedName>
    <definedName localSheetId="4" name="J">#REF!</definedName>
    <definedName localSheetId="1" name="J">#REF!</definedName>
    <definedName name="edpri">#REF!</definedName>
    <definedName localSheetId="4" name="espectit">#REF!</definedName>
    <definedName localSheetId="1" name="XYZ">#REF!</definedName>
    <definedName localSheetId="6" name="espectit">#REF!</definedName>
    <definedName localSheetId="1" name="MA">#REF!</definedName>
    <definedName localSheetId="1" name="espectit">#REF!</definedName>
    <definedName name="FTAMAN">#REF!</definedName>
    <definedName localSheetId="1" name="Imprimir_área_IM">#REF!</definedName>
    <definedName localSheetId="5" name="Imprimir_área_IM">#REF!</definedName>
    <definedName localSheetId="3" name="esped">#REF!</definedName>
    <definedName localSheetId="4" name="A_impresión_IM">#REF!</definedName>
    <definedName localSheetId="5" name="espectit">#REF!</definedName>
    <definedName localSheetId="3" name="A_impresión_IM">#REF!</definedName>
    <definedName localSheetId="3" name="YO">#REF!</definedName>
    <definedName localSheetId="3" name="J">#REF!</definedName>
    <definedName name="espectit">#REF!</definedName>
    <definedName localSheetId="5" name="YO">#REF!</definedName>
    <definedName name="eetit">#REF!</definedName>
    <definedName localSheetId="1" name="eetit">#REF!</definedName>
    <definedName localSheetId="5" name="Mercedes">#REF!</definedName>
    <definedName localSheetId="6" name="eetit">#REF!</definedName>
    <definedName localSheetId="5" name="XYZ">#REF!</definedName>
    <definedName localSheetId="3" name="Mercedes">#REF!</definedName>
    <definedName localSheetId="7" name="GSOCIAL">#REF!</definedName>
    <definedName localSheetId="6" name="A_impresión_IM">#REF!</definedName>
    <definedName name="XYZ">#REF!</definedName>
    <definedName localSheetId="7" name="infed">#REF!</definedName>
    <definedName localSheetId="3" name="espectit">#REF!</definedName>
    <definedName localSheetId="4" name="infed">#REF!</definedName>
    <definedName localSheetId="1" name="esped">#REF!</definedName>
    <definedName localSheetId="5" name="esped">#REF!</definedName>
    <definedName name="J">#REF!</definedName>
    <definedName localSheetId="5" name="GSOCIAL">#REF!</definedName>
    <definedName localSheetId="6" name="YO">#REF!</definedName>
    <definedName name="Mercedes">#REF!</definedName>
    <definedName name="esped">#REF!</definedName>
    <definedName localSheetId="4" name="esped">#REF!</definedName>
    <definedName localSheetId="3" name="MA">#REF!</definedName>
    <definedName name="YO">#REF!</definedName>
    <definedName localSheetId="1" name="Mercedes">#REF!</definedName>
    <definedName name="A_impresión_IM">#REF!</definedName>
    <definedName localSheetId="4" name="XYZ">#REF!</definedName>
    <definedName localSheetId="1" name="GSOCIAL">#REF!</definedName>
    <definedName localSheetId="1" name="A_impresión_IM">#REF!</definedName>
    <definedName localSheetId="7" name="XYZ">#REF!</definedName>
    <definedName localSheetId="6" name="GSOCIAL">#REF!</definedName>
    <definedName localSheetId="5" name="edpri">#REF!</definedName>
  </definedNames>
  <calcPr/>
  <extLst>
    <ext uri="GoogleSheetsCustomDataVersion1">
      <go:sheetsCustomData xmlns:go="http://customooxmlschemas.google.com/" r:id="rId16" roundtripDataSignature="AMtx7mhVe8IPCAfDjdG6X36Yfrneaz+YWw=="/>
    </ext>
  </extLst>
</workbook>
</file>

<file path=xl/sharedStrings.xml><?xml version="1.0" encoding="utf-8"?>
<sst xmlns="http://schemas.openxmlformats.org/spreadsheetml/2006/main" count="1390" uniqueCount="121">
  <si>
    <t>2014-2015</t>
  </si>
  <si>
    <t>TOTAL</t>
  </si>
  <si>
    <t>Act. Agrarias/ Agraria</t>
  </si>
  <si>
    <t>Act. Físicas y Deportivas</t>
  </si>
  <si>
    <t>Act. Marítimo Pesquera</t>
  </si>
  <si>
    <t xml:space="preserve">Administración/ Administración y gestión </t>
  </si>
  <si>
    <t>Artes Gráficas</t>
  </si>
  <si>
    <t>Comercio y Marketing</t>
  </si>
  <si>
    <t>Comunic. Imagen y Sonido/Imagen y Sonido</t>
  </si>
  <si>
    <t>Edificación y Obra Civil</t>
  </si>
  <si>
    <t>Electricidad y Electrónica</t>
  </si>
  <si>
    <t>Fabricación Mecánica</t>
  </si>
  <si>
    <t>Hostelería y Turismo</t>
  </si>
  <si>
    <t>Imagen Personal</t>
  </si>
  <si>
    <t>Industrias Alimentarias</t>
  </si>
  <si>
    <t>Industrias Extractivas</t>
  </si>
  <si>
    <t>Informática/ Informática y comunicaciones</t>
  </si>
  <si>
    <t>Madera y Mueble / Mad. Mueble y Corcho</t>
  </si>
  <si>
    <t>Mant. Serv. a la Prod./Inst. Mantenimiento</t>
  </si>
  <si>
    <t>Mant. Vehículos/ Transporte y Mantenimiento</t>
  </si>
  <si>
    <t>Química</t>
  </si>
  <si>
    <t>Sanidad</t>
  </si>
  <si>
    <t>Serv. Sociocul. y a la Comunidad</t>
  </si>
  <si>
    <t>Textil, Confecc. y Piel</t>
  </si>
  <si>
    <t>Vidrio y Cerámica</t>
  </si>
  <si>
    <t>Artes y Artesanías</t>
  </si>
  <si>
    <t>Energía y Agua</t>
  </si>
  <si>
    <t>Segur. y medio ambiente</t>
  </si>
  <si>
    <t>LOGSE</t>
  </si>
  <si>
    <t>LOE</t>
  </si>
  <si>
    <t xml:space="preserve">TOTAL </t>
  </si>
  <si>
    <t>-</t>
  </si>
  <si>
    <t>Andalucía</t>
  </si>
  <si>
    <t>Aragón</t>
  </si>
  <si>
    <t>Asturias (Principado de)</t>
  </si>
  <si>
    <t>Balears (Illes)</t>
  </si>
  <si>
    <t>Canarias</t>
  </si>
  <si>
    <t>Cantabria</t>
  </si>
  <si>
    <t>Castilla y León</t>
  </si>
  <si>
    <t>Castilla-La Mancha</t>
  </si>
  <si>
    <t>Cataluña</t>
  </si>
  <si>
    <t>Comunitat Valenciana</t>
  </si>
  <si>
    <t>Extremadura</t>
  </si>
  <si>
    <t>Galicia</t>
  </si>
  <si>
    <t>Madrid (Comunidad de)</t>
  </si>
  <si>
    <t>Murcia (Región de)</t>
  </si>
  <si>
    <t>Navarra (Cdad Foral de)</t>
  </si>
  <si>
    <t>País Vasco</t>
  </si>
  <si>
    <t>Rioja (La)</t>
  </si>
  <si>
    <t>Ceuta</t>
  </si>
  <si>
    <t>Melilla</t>
  </si>
  <si>
    <t>2015-2016</t>
  </si>
  <si>
    <t>Act. Agrarias/Agraria</t>
  </si>
  <si>
    <t>Mant. Servicios a la Prod./Inst. y Mantenimiento</t>
  </si>
  <si>
    <t>Mant. Vehículos/ Transporte y Mantenimiento de Vehículos</t>
  </si>
  <si>
    <t>Servicios Socioculturales y a la Comunidad</t>
  </si>
  <si>
    <t>Seguridad y medio ambiente</t>
  </si>
  <si>
    <t xml:space="preserve">Sin distribuir </t>
  </si>
  <si>
    <t>GRADO MEDIO</t>
  </si>
  <si>
    <t>GRADO SUPERIOR</t>
  </si>
  <si>
    <t>2016-2017</t>
  </si>
  <si>
    <t>Indus-trias Extrac-tivas</t>
  </si>
  <si>
    <t>Vidrio y Cerá- mica</t>
  </si>
  <si>
    <t>Seguridad y medio am-biente</t>
  </si>
  <si>
    <t>2017-2018</t>
  </si>
  <si>
    <t>Asturias, Principado de</t>
  </si>
  <si>
    <t>Balears, Illes</t>
  </si>
  <si>
    <t xml:space="preserve">Galicia </t>
  </si>
  <si>
    <t>Madrid, Comunidad de</t>
  </si>
  <si>
    <t>Murcia, Región de</t>
  </si>
  <si>
    <t>Navarra, Comunidad Foral de</t>
  </si>
  <si>
    <t>Rioja, La</t>
  </si>
  <si>
    <t>Distribució de l'alumnat matriculat en Cicles Formatius segons familia professional. 2019/20</t>
  </si>
  <si>
    <t>Total</t>
  </si>
  <si>
    <t>Act. Agràries</t>
  </si>
  <si>
    <t>Act. Físiques i Esport.</t>
  </si>
  <si>
    <t>Act. Marít. I Pesquera</t>
  </si>
  <si>
    <t xml:space="preserve">Administració </t>
  </si>
  <si>
    <t>Arts Gràfiques</t>
  </si>
  <si>
    <t>Comerç i Màrketing</t>
  </si>
  <si>
    <t>Comunic. Imatge i So</t>
  </si>
  <si>
    <t>Edificació i Obra Civil</t>
  </si>
  <si>
    <t>Electricitat i Electrònica</t>
  </si>
  <si>
    <t>Fabricació Mecànica</t>
  </si>
  <si>
    <t>Hosteleria i Turisme</t>
  </si>
  <si>
    <t>Imatge Personal</t>
  </si>
  <si>
    <t>Indústries Alimentàries</t>
  </si>
  <si>
    <t>Informàtica</t>
  </si>
  <si>
    <t>Fusta i Moble</t>
  </si>
  <si>
    <t>Manten. i Serveis a la Producció</t>
  </si>
  <si>
    <t>Manten. de Vehícles Autopropulsats</t>
  </si>
  <si>
    <t>Sanitat</t>
  </si>
  <si>
    <t>Serveis Socioculturals i a la Comunitat</t>
  </si>
  <si>
    <t>Tèxtil, Confecc. i Pell</t>
  </si>
  <si>
    <t>Vidre i Ceràmica</t>
  </si>
  <si>
    <t>Arts i artesanies</t>
  </si>
  <si>
    <t>Energia i aigua</t>
  </si>
  <si>
    <t>Segur. I medi ambient</t>
  </si>
  <si>
    <t>Sense distribuir</t>
  </si>
  <si>
    <t>GRAU MITJÀ</t>
  </si>
  <si>
    <t>Total Espanya</t>
  </si>
  <si>
    <t>Illes Balears</t>
  </si>
  <si>
    <t>GRAU SUPERIOR</t>
  </si>
  <si>
    <t>TOTAL CICLES FORMATIUS</t>
  </si>
  <si>
    <t>(1)Inclou l'alumnat d'ensenyament presencial (règim ordinari i d'adullts) i ensenyament a distància</t>
  </si>
  <si>
    <t>Serv Socioculturals</t>
  </si>
  <si>
    <t>Manten. de Vehicles</t>
  </si>
  <si>
    <t>Altres</t>
  </si>
  <si>
    <t>Font: Elaboració OBJIB a partir de les dades del Ministeri d'Educació</t>
  </si>
  <si>
    <t>Distribució de l'alumnat matriculat en Cicles Formatius segons familia professional. 2018/19</t>
  </si>
  <si>
    <t>Distribució de l'alumnat matriculat en Cicles Formatius segons familia professional. 2017/18</t>
  </si>
  <si>
    <t>* Inclou l'alumant d'Ensenyament presencial i a distància</t>
  </si>
  <si>
    <t>Distribució de l'alumnat matriculat en Cicles Formatius segons familia professional. 2016/17</t>
  </si>
  <si>
    <t>Distribució de l'alumnat matriculat en Cicles Formatius segons familia professional. 2015/16</t>
  </si>
  <si>
    <t>Distribució de l'alumnat matriculat en Cicles Formatius segons familia professional. 2014/15</t>
  </si>
  <si>
    <t>Distribució de l'alumnat matriculat en Cicles Formatius segons familia professional. 2013/14</t>
  </si>
  <si>
    <t>Distribució de l'alumnat matriculat en Cicles Formatius segons familia professional. 2008/09.</t>
  </si>
  <si>
    <t>Distribució de l'alumnat matriculat en Cicles Formatius segons familia professional. 2007/08.</t>
  </si>
  <si>
    <t>Futa i Moble</t>
  </si>
  <si>
    <t>Sense distribuir per familia</t>
  </si>
  <si>
    <t>Font: elaboració de l'OBJIB a partir de les dades del Ministeri d'Educació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</si>
</sst>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_M"/>
    <numFmt numFmtId="165" formatCode="@_M"/>
    <numFmt numFmtId="166" formatCode="#,##0_M_M"/>
    <numFmt numFmtId="167" formatCode="0.0%"/>
  </numFmts>
  <fonts count="23">
    <font>
      <sz val="11.0"/>
      <color theme="1"/>
      <name val="Calibri"/>
    </font>
    <font>
      <b/>
      <sz val="20.0"/>
      <color theme="1"/>
      <name val="Calibri"/>
    </font>
    <font>
      <b/>
      <sz val="15.0"/>
      <color theme="1"/>
      <name val="Calibri"/>
    </font>
    <font>
      <sz val="10.0"/>
      <color theme="1"/>
      <name val="Arial"/>
    </font>
    <font>
      <b/>
      <sz val="7.0"/>
      <color theme="1"/>
      <name val="Arial"/>
    </font>
    <font/>
    <font>
      <sz val="7.0"/>
      <color theme="1"/>
      <name val="Arial"/>
    </font>
    <font>
      <sz val="6.0"/>
      <color theme="1"/>
      <name val="Arial"/>
    </font>
    <font>
      <sz val="7.0"/>
      <color rgb="FFDD0806"/>
      <name val="Arial"/>
    </font>
    <font>
      <b/>
      <sz val="7.0"/>
      <color rgb="FFDD0806"/>
      <name val="Arial"/>
    </font>
    <font>
      <sz val="6.0"/>
      <color rgb="FFDD0806"/>
      <name val="Arial"/>
    </font>
    <font>
      <b/>
      <sz val="12.0"/>
      <color theme="1"/>
      <name val="Calibri"/>
    </font>
    <font>
      <sz val="12.0"/>
      <color theme="1"/>
      <name val="Calibri"/>
    </font>
    <font>
      <sz val="12.0"/>
      <color rgb="FF333333"/>
      <name val="Calibri"/>
    </font>
    <font>
      <sz val="12.0"/>
      <color rgb="FF000000"/>
      <name val="Calibri"/>
    </font>
    <font>
      <color theme="1"/>
      <name val="Calibri"/>
    </font>
    <font>
      <sz val="11.0"/>
      <color theme="0"/>
      <name val="Calibri"/>
    </font>
    <font>
      <sz val="12.0"/>
      <color theme="0"/>
      <name val="Calibri"/>
    </font>
    <font>
      <sz val="10.0"/>
      <color theme="1"/>
      <name val="Calibri"/>
    </font>
    <font>
      <sz val="9.0"/>
      <color theme="1"/>
      <name val="Calibri"/>
    </font>
    <font>
      <sz val="12.0"/>
      <color rgb="FFDD0806"/>
      <name val="Calibri"/>
    </font>
    <font>
      <sz val="11.0"/>
      <color rgb="FFDD0806"/>
      <name val="Calibri"/>
    </font>
    <font>
      <b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1FB714"/>
        <bgColor rgb="FF1FB714"/>
      </patternFill>
    </fill>
    <fill>
      <patternFill patternType="solid">
        <fgColor theme="0"/>
        <bgColor theme="0"/>
      </patternFill>
    </fill>
    <fill>
      <patternFill patternType="solid">
        <fgColor rgb="FFEEECE1"/>
        <bgColor rgb="FFEEECE1"/>
      </patternFill>
    </fill>
  </fills>
  <borders count="37">
    <border/>
    <border>
      <top style="medium">
        <color rgb="FF000000"/>
      </top>
    </border>
    <border>
      <left style="hair">
        <color rgb="FF000000"/>
      </left>
      <top style="medium">
        <color rgb="FF000000"/>
      </top>
    </border>
    <border>
      <right style="hair">
        <color rgb="FF000000"/>
      </right>
      <top style="medium">
        <color rgb="FF000000"/>
      </top>
    </border>
    <border>
      <left style="hair">
        <color rgb="FF000000"/>
      </left>
      <right style="hair">
        <color rgb="FF000000"/>
      </right>
      <top style="medium">
        <color rgb="FF000000"/>
      </top>
    </border>
    <border>
      <bottom style="thin">
        <color rgb="FF000000"/>
      </bottom>
    </border>
    <border>
      <left style="hair">
        <color rgb="FF000000"/>
      </lef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/>
      <right/>
      <top/>
      <bottom/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right/>
      <top style="thin">
        <color rgb="FF000000"/>
      </top>
      <bottom/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2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1" fillId="0" fontId="3" numFmtId="0" xfId="0" applyAlignment="1" applyBorder="1" applyFont="1">
      <alignment shrinkToFit="0" vertical="bottom" wrapText="0"/>
    </xf>
    <xf borderId="1" fillId="0" fontId="4" numFmtId="0" xfId="0" applyAlignment="1" applyBorder="1" applyFont="1">
      <alignment horizontal="center" shrinkToFit="0" vertical="center" wrapText="1"/>
    </xf>
    <xf borderId="1" fillId="0" fontId="5" numFmtId="0" xfId="0" applyBorder="1" applyFont="1"/>
    <xf borderId="2" fillId="0" fontId="4" numFmtId="0" xfId="0" applyAlignment="1" applyBorder="1" applyFont="1">
      <alignment horizontal="center" shrinkToFit="0" vertical="center" wrapText="1"/>
    </xf>
    <xf borderId="3" fillId="0" fontId="5" numFmtId="0" xfId="0" applyBorder="1" applyFont="1"/>
    <xf borderId="4" fillId="0" fontId="4" numFmtId="0" xfId="0" applyAlignment="1" applyBorder="1" applyFont="1">
      <alignment horizontal="center" shrinkToFit="0" vertical="center" wrapText="1"/>
    </xf>
    <xf borderId="3" fillId="0" fontId="4" numFmtId="0" xfId="0" applyAlignment="1" applyBorder="1" applyFont="1">
      <alignment horizontal="center"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horizontal="center" shrinkToFit="0" vertical="center" wrapText="1"/>
    </xf>
    <xf borderId="6" fillId="0" fontId="4" numFmtId="0" xfId="0" applyAlignment="1" applyBorder="1" applyFont="1">
      <alignment horizontal="center" shrinkToFit="0" vertical="center" wrapText="1"/>
    </xf>
    <xf borderId="7" fillId="0" fontId="4" numFmtId="0" xfId="0" applyAlignment="1" applyBorder="1" applyFont="1">
      <alignment horizontal="center" shrinkToFit="0" vertical="center" wrapText="1"/>
    </xf>
    <xf borderId="8" fillId="0" fontId="4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shrinkToFit="0" vertical="bottom" wrapText="0"/>
    </xf>
    <xf borderId="0" fillId="0" fontId="4" numFmtId="164" xfId="0" applyAlignment="1" applyFont="1" applyNumberForma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4" numFmtId="0" xfId="0" applyAlignment="1" applyFont="1">
      <alignment shrinkToFit="0" vertical="bottom" wrapText="0"/>
    </xf>
    <xf borderId="0" fillId="0" fontId="4" numFmtId="164" xfId="0" applyAlignment="1" applyFont="1" applyNumberFormat="1">
      <alignment shrinkToFit="0" vertical="bottom" wrapText="0"/>
    </xf>
    <xf borderId="0" fillId="0" fontId="4" numFmtId="164" xfId="0" applyAlignment="1" applyFont="1" applyNumberFormat="1">
      <alignment horizontal="right"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6" numFmtId="164" xfId="0" applyAlignment="1" applyFont="1" applyNumberFormat="1">
      <alignment shrinkToFit="0" vertical="bottom" wrapText="0"/>
    </xf>
    <xf borderId="0" fillId="0" fontId="6" numFmtId="164" xfId="0" applyAlignment="1" applyFont="1" applyNumberFormat="1">
      <alignment horizontal="right" shrinkToFit="0" vertical="bottom" wrapText="0"/>
    </xf>
    <xf borderId="0" fillId="0" fontId="6" numFmtId="0" xfId="0" applyAlignment="1" applyFont="1">
      <alignment shrinkToFit="0" vertical="bottom" wrapText="0"/>
    </xf>
    <xf borderId="9" fillId="2" fontId="6" numFmtId="0" xfId="0" applyAlignment="1" applyBorder="1" applyFill="1" applyFont="1">
      <alignment horizontal="left" shrinkToFit="0" vertical="bottom" wrapText="0"/>
    </xf>
    <xf borderId="9" fillId="2" fontId="6" numFmtId="164" xfId="0" applyAlignment="1" applyBorder="1" applyFont="1" applyNumberFormat="1">
      <alignment shrinkToFit="0" vertical="bottom" wrapText="0"/>
    </xf>
    <xf borderId="9" fillId="2" fontId="6" numFmtId="164" xfId="0" applyAlignment="1" applyBorder="1" applyFont="1" applyNumberFormat="1">
      <alignment horizontal="right" shrinkToFit="0" vertical="bottom" wrapText="0"/>
    </xf>
    <xf borderId="1" fillId="0" fontId="0" numFmtId="0" xfId="0" applyAlignment="1" applyBorder="1" applyFont="1">
      <alignment shrinkToFit="0" vertical="bottom" wrapText="0"/>
    </xf>
    <xf borderId="0" fillId="0" fontId="4" numFmtId="165" xfId="0" applyAlignment="1" applyFont="1" applyNumberFormat="1">
      <alignment horizontal="right" shrinkToFit="0" vertical="bottom" wrapText="0"/>
    </xf>
    <xf borderId="9" fillId="2" fontId="4" numFmtId="165" xfId="0" applyAlignment="1" applyBorder="1" applyFont="1" applyNumberFormat="1">
      <alignment horizontal="right" shrinkToFit="0" vertical="bottom" wrapText="0"/>
    </xf>
    <xf borderId="0" fillId="0" fontId="8" numFmtId="164" xfId="0" applyAlignment="1" applyFont="1" applyNumberFormat="1">
      <alignment shrinkToFit="0" vertical="bottom" wrapText="0"/>
    </xf>
    <xf borderId="0" fillId="0" fontId="8" numFmtId="0" xfId="0" applyAlignment="1" applyFont="1">
      <alignment horizontal="center" shrinkToFit="0" vertical="center" wrapText="1"/>
    </xf>
    <xf borderId="0" fillId="0" fontId="9" numFmtId="0" xfId="0" applyAlignment="1" applyFont="1">
      <alignment horizontal="center" shrinkToFit="0" vertical="center" wrapText="1"/>
    </xf>
    <xf borderId="0" fillId="0" fontId="10" numFmtId="0" xfId="0" applyAlignment="1" applyFont="1">
      <alignment shrinkToFit="0" vertical="bottom" wrapText="0"/>
    </xf>
    <xf borderId="0" fillId="0" fontId="8" numFmtId="166" xfId="0" applyAlignment="1" applyFont="1" applyNumberFormat="1">
      <alignment horizontal="right" shrinkToFit="0" vertical="bottom" wrapText="0"/>
    </xf>
    <xf borderId="0" fillId="0" fontId="4" numFmtId="164" xfId="0" applyAlignment="1" applyFont="1" applyNumberFormat="1">
      <alignment horizontal="left" shrinkToFit="0" vertical="center" wrapText="1"/>
    </xf>
    <xf borderId="0" fillId="0" fontId="6" numFmtId="165" xfId="0" applyAlignment="1" applyFont="1" applyNumberFormat="1">
      <alignment horizontal="right" shrinkToFit="0" vertical="bottom" wrapText="0"/>
    </xf>
    <xf borderId="0" fillId="0" fontId="0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9" fillId="2" fontId="6" numFmtId="165" xfId="0" applyAlignment="1" applyBorder="1" applyFont="1" applyNumberFormat="1">
      <alignment horizontal="right" shrinkToFit="0" vertical="bottom" wrapText="0"/>
    </xf>
    <xf borderId="0" fillId="0" fontId="11" numFmtId="0" xfId="0" applyAlignment="1" applyFont="1">
      <alignment horizontal="left" readingOrder="0" shrinkToFit="0" vertical="top" wrapText="0"/>
    </xf>
    <xf borderId="10" fillId="3" fontId="12" numFmtId="0" xfId="0" applyAlignment="1" applyBorder="1" applyFill="1" applyFont="1">
      <alignment horizontal="center" shrinkToFit="0" textRotation="72" vertical="bottom" wrapText="0"/>
    </xf>
    <xf borderId="11" fillId="0" fontId="5" numFmtId="0" xfId="0" applyBorder="1" applyFont="1"/>
    <xf borderId="12" fillId="3" fontId="11" numFmtId="0" xfId="0" applyAlignment="1" applyBorder="1" applyFont="1">
      <alignment horizontal="center" shrinkToFit="0" textRotation="72" vertical="center" wrapText="1"/>
    </xf>
    <xf borderId="13" fillId="3" fontId="11" numFmtId="0" xfId="0" applyAlignment="1" applyBorder="1" applyFont="1">
      <alignment horizontal="center" shrinkToFit="0" textRotation="72" vertical="center" wrapText="1"/>
    </xf>
    <xf borderId="0" fillId="0" fontId="12" numFmtId="0" xfId="0" applyAlignment="1" applyFont="1">
      <alignment shrinkToFit="0" textRotation="90" vertical="bottom" wrapText="1"/>
    </xf>
    <xf borderId="0" fillId="0" fontId="0" numFmtId="0" xfId="0" applyAlignment="1" applyFont="1">
      <alignment shrinkToFit="0" textRotation="90" vertical="bottom" wrapText="1"/>
    </xf>
    <xf borderId="14" fillId="0" fontId="11" numFmtId="0" xfId="0" applyAlignment="1" applyBorder="1" applyFont="1">
      <alignment horizontal="center" shrinkToFit="0" vertical="center" wrapText="1"/>
    </xf>
    <xf borderId="14" fillId="0" fontId="11" numFmtId="0" xfId="0" applyAlignment="1" applyBorder="1" applyFont="1">
      <alignment horizontal="center" shrinkToFit="0" vertical="center" wrapText="0"/>
    </xf>
    <xf borderId="15" fillId="4" fontId="13" numFmtId="3" xfId="0" applyAlignment="1" applyBorder="1" applyFill="1" applyFont="1" applyNumberFormat="1">
      <alignment horizontal="center" shrinkToFit="0" vertical="center" wrapText="0"/>
    </xf>
    <xf borderId="15" fillId="4" fontId="14" numFmtId="3" xfId="0" applyAlignment="1" applyBorder="1" applyFont="1" applyNumberFormat="1">
      <alignment horizontal="center" shrinkToFit="0" vertical="center" wrapText="0"/>
    </xf>
    <xf borderId="15" fillId="4" fontId="12" numFmtId="164" xfId="0" applyAlignment="1" applyBorder="1" applyFont="1" applyNumberFormat="1">
      <alignment horizontal="center" shrinkToFit="0" vertical="center" wrapText="0"/>
    </xf>
    <xf borderId="0" fillId="0" fontId="12" numFmtId="0" xfId="0" applyAlignment="1" applyFont="1">
      <alignment shrinkToFit="0" vertical="bottom" wrapText="0"/>
    </xf>
    <xf borderId="16" fillId="0" fontId="5" numFmtId="0" xfId="0" applyBorder="1" applyFont="1"/>
    <xf borderId="17" fillId="0" fontId="5" numFmtId="0" xfId="0" applyBorder="1" applyFont="1"/>
    <xf borderId="15" fillId="5" fontId="12" numFmtId="9" xfId="0" applyAlignment="1" applyBorder="1" applyFill="1" applyFont="1" applyNumberFormat="1">
      <alignment horizontal="center" shrinkToFit="0" vertical="center" wrapText="0"/>
    </xf>
    <xf borderId="15" fillId="5" fontId="12" numFmtId="10" xfId="0" applyAlignment="1" applyBorder="1" applyFont="1" applyNumberFormat="1">
      <alignment horizontal="center" shrinkToFit="0" vertical="center" wrapText="0"/>
    </xf>
    <xf borderId="15" fillId="4" fontId="12" numFmtId="3" xfId="0" applyAlignment="1" applyBorder="1" applyFont="1" applyNumberFormat="1">
      <alignment horizontal="center" shrinkToFit="0" vertical="center" wrapText="0"/>
    </xf>
    <xf borderId="15" fillId="4" fontId="11" numFmtId="3" xfId="0" applyAlignment="1" applyBorder="1" applyFont="1" applyNumberFormat="1">
      <alignment horizontal="center" shrinkToFit="0" vertical="center" wrapText="0"/>
    </xf>
    <xf borderId="15" fillId="0" fontId="12" numFmtId="164" xfId="0" applyAlignment="1" applyBorder="1" applyFont="1" applyNumberFormat="1">
      <alignment horizontal="center" shrinkToFit="0" vertical="center" wrapText="0"/>
    </xf>
    <xf borderId="0" fillId="0" fontId="15" numFmtId="0" xfId="0" applyFont="1"/>
    <xf borderId="0" fillId="0" fontId="0" numFmtId="10" xfId="0" applyAlignment="1" applyFont="1" applyNumberFormat="1">
      <alignment shrinkToFit="0" vertical="bottom" wrapText="0"/>
    </xf>
    <xf borderId="9" fillId="4" fontId="16" numFmtId="0" xfId="0" applyAlignment="1" applyBorder="1" applyFont="1">
      <alignment shrinkToFit="0" vertical="bottom" wrapText="0"/>
    </xf>
    <xf borderId="9" fillId="4" fontId="16" numFmtId="167" xfId="0" applyAlignment="1" applyBorder="1" applyFont="1" applyNumberFormat="1">
      <alignment shrinkToFit="0" vertical="bottom" wrapText="0"/>
    </xf>
    <xf borderId="0" fillId="0" fontId="16" numFmtId="0" xfId="0" applyAlignment="1" applyFont="1">
      <alignment shrinkToFit="0" vertical="bottom" wrapText="0"/>
    </xf>
    <xf borderId="0" fillId="0" fontId="16" numFmtId="167" xfId="0" applyAlignment="1" applyFont="1" applyNumberFormat="1">
      <alignment shrinkToFit="0" vertical="bottom" wrapText="0"/>
    </xf>
    <xf borderId="9" fillId="4" fontId="17" numFmtId="0" xfId="0" applyAlignment="1" applyBorder="1" applyFont="1">
      <alignment shrinkToFit="0" vertical="bottom" wrapText="0"/>
    </xf>
    <xf borderId="9" fillId="4" fontId="17" numFmtId="167" xfId="0" applyAlignment="1" applyBorder="1" applyFont="1" applyNumberFormat="1">
      <alignment shrinkToFit="0" vertical="bottom" wrapText="0"/>
    </xf>
    <xf borderId="0" fillId="0" fontId="11" numFmtId="0" xfId="0" applyAlignment="1" applyFont="1">
      <alignment horizontal="left" shrinkToFit="0" vertical="top" wrapText="0"/>
    </xf>
    <xf borderId="15" fillId="0" fontId="11" numFmtId="3" xfId="0" applyAlignment="1" applyBorder="1" applyFont="1" applyNumberFormat="1">
      <alignment horizontal="center" shrinkToFit="0" vertical="bottom" wrapText="0"/>
    </xf>
    <xf borderId="15" fillId="0" fontId="12" numFmtId="3" xfId="0" applyAlignment="1" applyBorder="1" applyFont="1" applyNumberFormat="1">
      <alignment horizontal="center" shrinkToFit="0" vertical="bottom" wrapText="0"/>
    </xf>
    <xf borderId="0" fillId="0" fontId="11" numFmtId="0" xfId="0" applyAlignment="1" applyFont="1">
      <alignment horizontal="right" shrinkToFit="0" vertical="bottom" wrapText="0"/>
    </xf>
    <xf borderId="10" fillId="3" fontId="12" numFmtId="0" xfId="0" applyAlignment="1" applyBorder="1" applyFont="1">
      <alignment horizontal="center" shrinkToFit="0" textRotation="75" vertical="bottom" wrapText="0"/>
    </xf>
    <xf borderId="12" fillId="3" fontId="11" numFmtId="0" xfId="0" applyAlignment="1" applyBorder="1" applyFont="1">
      <alignment horizontal="center" shrinkToFit="0" textRotation="75" vertical="center" wrapText="1"/>
    </xf>
    <xf borderId="13" fillId="3" fontId="11" numFmtId="0" xfId="0" applyAlignment="1" applyBorder="1" applyFont="1">
      <alignment horizontal="center" shrinkToFit="0" textRotation="75" vertical="center" wrapText="1"/>
    </xf>
    <xf borderId="18" fillId="0" fontId="12" numFmtId="164" xfId="0" applyAlignment="1" applyBorder="1" applyFont="1" applyNumberFormat="1">
      <alignment horizontal="center" shrinkToFit="0" vertical="center" wrapText="0"/>
    </xf>
    <xf borderId="19" fillId="0" fontId="12" numFmtId="164" xfId="0" applyAlignment="1" applyBorder="1" applyFont="1" applyNumberFormat="1">
      <alignment horizontal="center" shrinkToFit="0" vertical="center" wrapText="0"/>
    </xf>
    <xf borderId="0" fillId="0" fontId="12" numFmtId="3" xfId="0" applyAlignment="1" applyFont="1" applyNumberFormat="1">
      <alignment horizontal="center" shrinkToFit="0" vertical="center" wrapText="0"/>
    </xf>
    <xf borderId="20" fillId="0" fontId="12" numFmtId="164" xfId="0" applyAlignment="1" applyBorder="1" applyFont="1" applyNumberFormat="1">
      <alignment horizontal="center" shrinkToFit="0" vertical="center" wrapText="0"/>
    </xf>
    <xf borderId="21" fillId="5" fontId="12" numFmtId="9" xfId="0" applyAlignment="1" applyBorder="1" applyFont="1" applyNumberFormat="1">
      <alignment horizontal="center" shrinkToFit="0" vertical="center" wrapText="0"/>
    </xf>
    <xf borderId="22" fillId="5" fontId="12" numFmtId="10" xfId="0" applyAlignment="1" applyBorder="1" applyFont="1" applyNumberFormat="1">
      <alignment horizontal="center" shrinkToFit="0" vertical="center" wrapText="0"/>
    </xf>
    <xf borderId="23" fillId="5" fontId="12" numFmtId="10" xfId="0" applyAlignment="1" applyBorder="1" applyFont="1" applyNumberFormat="1">
      <alignment horizontal="center" shrinkToFit="0" vertical="center" wrapText="0"/>
    </xf>
    <xf borderId="24" fillId="5" fontId="12" numFmtId="9" xfId="0" applyAlignment="1" applyBorder="1" applyFont="1" applyNumberFormat="1">
      <alignment horizontal="center" shrinkToFit="0" vertical="center" wrapText="0"/>
    </xf>
    <xf borderId="24" fillId="5" fontId="12" numFmtId="10" xfId="0" applyAlignment="1" applyBorder="1" applyFont="1" applyNumberFormat="1">
      <alignment horizontal="center" shrinkToFit="0" vertical="center" wrapText="0"/>
    </xf>
    <xf borderId="9" fillId="5" fontId="12" numFmtId="10" xfId="0" applyAlignment="1" applyBorder="1" applyFont="1" applyNumberFormat="1">
      <alignment horizontal="center" shrinkToFit="0" vertical="center" wrapText="0"/>
    </xf>
    <xf borderId="0" fillId="0" fontId="18" numFmtId="0" xfId="0" applyAlignment="1" applyFont="1">
      <alignment shrinkToFit="0" vertical="bottom" wrapText="0"/>
    </xf>
    <xf borderId="0" fillId="0" fontId="19" numFmtId="0" xfId="0" applyAlignment="1" applyFont="1">
      <alignment shrinkToFit="0" vertical="bottom" wrapText="0"/>
    </xf>
    <xf borderId="0" fillId="0" fontId="20" numFmtId="0" xfId="0" applyAlignment="1" applyFont="1">
      <alignment shrinkToFit="0" vertical="bottom" wrapText="0"/>
    </xf>
    <xf borderId="9" fillId="4" fontId="0" numFmtId="0" xfId="0" applyAlignment="1" applyBorder="1" applyFont="1">
      <alignment shrinkToFit="0" vertical="bottom" wrapText="0"/>
    </xf>
    <xf borderId="9" fillId="4" fontId="0" numFmtId="167" xfId="0" applyAlignment="1" applyBorder="1" applyFont="1" applyNumberFormat="1">
      <alignment shrinkToFit="0" vertical="bottom" wrapText="0"/>
    </xf>
    <xf borderId="9" fillId="4" fontId="12" numFmtId="0" xfId="0" applyAlignment="1" applyBorder="1" applyFont="1">
      <alignment shrinkToFit="0" vertical="bottom" wrapText="0"/>
    </xf>
    <xf borderId="9" fillId="4" fontId="12" numFmtId="167" xfId="0" applyAlignment="1" applyBorder="1" applyFont="1" applyNumberFormat="1">
      <alignment shrinkToFit="0" vertical="bottom" wrapText="0"/>
    </xf>
    <xf borderId="0" fillId="0" fontId="21" numFmtId="0" xfId="0" applyAlignment="1" applyFont="1">
      <alignment shrinkToFit="0" vertical="bottom" wrapText="0"/>
    </xf>
    <xf borderId="0" fillId="0" fontId="0" numFmtId="167" xfId="0" applyAlignment="1" applyFont="1" applyNumberFormat="1">
      <alignment shrinkToFit="0" vertical="bottom" wrapText="0"/>
    </xf>
    <xf borderId="0" fillId="0" fontId="17" numFmtId="0" xfId="0" applyAlignment="1" applyFont="1">
      <alignment shrinkToFit="0" vertical="bottom" wrapText="0"/>
    </xf>
    <xf borderId="0" fillId="0" fontId="21" numFmtId="167" xfId="0" applyAlignment="1" applyFont="1" applyNumberFormat="1">
      <alignment shrinkToFit="0" vertical="bottom" wrapText="0"/>
    </xf>
    <xf borderId="25" fillId="0" fontId="12" numFmtId="164" xfId="0" applyAlignment="1" applyBorder="1" applyFont="1" applyNumberFormat="1">
      <alignment horizontal="center" shrinkToFit="0" vertical="center" wrapText="0"/>
    </xf>
    <xf borderId="26" fillId="0" fontId="12" numFmtId="164" xfId="0" applyAlignment="1" applyBorder="1" applyFont="1" applyNumberFormat="1">
      <alignment horizontal="center" shrinkToFit="0" vertical="center" wrapText="0"/>
    </xf>
    <xf borderId="27" fillId="5" fontId="12" numFmtId="10" xfId="0" applyAlignment="1" applyBorder="1" applyFont="1" applyNumberFormat="1">
      <alignment horizontal="center" shrinkToFit="0" vertical="center" wrapText="0"/>
    </xf>
    <xf borderId="0" fillId="0" fontId="17" numFmtId="167" xfId="0" applyAlignment="1" applyFont="1" applyNumberFormat="1">
      <alignment shrinkToFit="0" vertical="bottom" wrapText="0"/>
    </xf>
    <xf borderId="28" fillId="5" fontId="12" numFmtId="10" xfId="0" applyAlignment="1" applyBorder="1" applyFont="1" applyNumberFormat="1">
      <alignment horizontal="center" shrinkToFit="0" vertical="center" wrapText="0"/>
    </xf>
    <xf borderId="0" fillId="0" fontId="12" numFmtId="167" xfId="0" applyAlignment="1" applyFont="1" applyNumberFormat="1">
      <alignment shrinkToFit="0" vertical="bottom" wrapText="0"/>
    </xf>
    <xf borderId="0" fillId="0" fontId="12" numFmtId="0" xfId="0" applyAlignment="1" applyFont="1">
      <alignment shrinkToFit="0" textRotation="75" vertical="bottom" wrapText="0"/>
    </xf>
    <xf borderId="29" fillId="0" fontId="11" numFmtId="0" xfId="0" applyAlignment="1" applyBorder="1" applyFont="1">
      <alignment horizontal="center" shrinkToFit="0" vertical="center" wrapText="1"/>
    </xf>
    <xf borderId="15" fillId="0" fontId="12" numFmtId="164" xfId="0" applyAlignment="1" applyBorder="1" applyFont="1" applyNumberFormat="1">
      <alignment shrinkToFit="0" vertical="bottom" wrapText="0"/>
    </xf>
    <xf borderId="30" fillId="0" fontId="12" numFmtId="164" xfId="0" applyAlignment="1" applyBorder="1" applyFont="1" applyNumberFormat="1">
      <alignment shrinkToFit="0" vertical="bottom" wrapText="0"/>
    </xf>
    <xf borderId="31" fillId="0" fontId="5" numFmtId="0" xfId="0" applyBorder="1" applyFont="1"/>
    <xf borderId="15" fillId="5" fontId="12" numFmtId="9" xfId="0" applyAlignment="1" applyBorder="1" applyFont="1" applyNumberFormat="1">
      <alignment shrinkToFit="0" vertical="bottom" wrapText="0"/>
    </xf>
    <xf borderId="15" fillId="5" fontId="12" numFmtId="10" xfId="0" applyAlignment="1" applyBorder="1" applyFont="1" applyNumberFormat="1">
      <alignment shrinkToFit="0" vertical="bottom" wrapText="0"/>
    </xf>
    <xf borderId="15" fillId="5" fontId="11" numFmtId="10" xfId="0" applyAlignment="1" applyBorder="1" applyFont="1" applyNumberFormat="1">
      <alignment shrinkToFit="0" vertical="bottom" wrapText="0"/>
    </xf>
    <xf borderId="30" fillId="5" fontId="12" numFmtId="10" xfId="0" applyAlignment="1" applyBorder="1" applyFont="1" applyNumberFormat="1">
      <alignment shrinkToFit="0" vertical="bottom" wrapText="0"/>
    </xf>
    <xf borderId="32" fillId="0" fontId="5" numFmtId="0" xfId="0" applyBorder="1" applyFont="1"/>
    <xf borderId="33" fillId="0" fontId="5" numFmtId="0" xfId="0" applyBorder="1" applyFont="1"/>
    <xf borderId="34" fillId="0" fontId="5" numFmtId="0" xfId="0" applyBorder="1" applyFont="1"/>
    <xf borderId="35" fillId="5" fontId="12" numFmtId="9" xfId="0" applyAlignment="1" applyBorder="1" applyFont="1" applyNumberFormat="1">
      <alignment shrinkToFit="0" vertical="bottom" wrapText="0"/>
    </xf>
    <xf borderId="35" fillId="5" fontId="0" numFmtId="10" xfId="0" applyAlignment="1" applyBorder="1" applyFont="1" applyNumberFormat="1">
      <alignment shrinkToFit="0" vertical="bottom" wrapText="0"/>
    </xf>
    <xf borderId="35" fillId="5" fontId="11" numFmtId="10" xfId="0" applyAlignment="1" applyBorder="1" applyFont="1" applyNumberFormat="1">
      <alignment shrinkToFit="0" vertical="bottom" wrapText="0"/>
    </xf>
    <xf borderId="36" fillId="5" fontId="0" numFmtId="10" xfId="0" applyAlignment="1" applyBorder="1" applyFont="1" applyNumberFormat="1">
      <alignment shrinkToFit="0" vertical="bottom" wrapText="0"/>
    </xf>
    <xf borderId="0" fillId="0" fontId="18" numFmtId="0" xfId="0" applyAlignment="1" applyFont="1">
      <alignment horizontal="right" shrinkToFit="0" vertical="bottom" wrapText="0"/>
    </xf>
    <xf borderId="0" fillId="0" fontId="11" numFmtId="0" xfId="0" applyAlignment="1" applyFont="1">
      <alignment horizontal="left" shrinkToFit="0" vertical="bottom" wrapText="0"/>
    </xf>
    <xf borderId="35" fillId="5" fontId="22" numFmtId="10" xfId="0" applyAlignment="1" applyBorder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externalLink" Target="externalLinks/externalLink2.xml"/><Relationship Id="rId14" Type="http://schemas.openxmlformats.org/officeDocument/2006/relationships/externalLink" Target="externalLinks/externalLink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000">
                <a:solidFill>
                  <a:srgbClr val="000000"/>
                </a:solidFill>
                <a:latin typeface="+mn-lt"/>
              </a:defRPr>
            </a:pPr>
            <a:r>
              <a:rPr b="0" i="0" sz="1000">
                <a:solidFill>
                  <a:srgbClr val="000000"/>
                </a:solidFill>
                <a:latin typeface="+mn-lt"/>
              </a:rPr>
              <a:t>Alumnat de cicles formatius per família professional. Curs 2019/20
 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0066CC"/>
              </a:solidFill>
            </c:spPr>
          </c:dPt>
          <c:dPt>
            <c:idx val="2"/>
            <c:spPr>
              <a:solidFill>
                <a:srgbClr val="CCCCFF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CCCC"/>
              </a:solidFill>
            </c:spPr>
          </c:dPt>
          <c:dPt>
            <c:idx val="5"/>
            <c:spPr>
              <a:solidFill>
                <a:srgbClr val="FF8080"/>
              </a:solidFill>
            </c:spPr>
          </c:dPt>
          <c:dPt>
            <c:idx val="6"/>
            <c:spPr>
              <a:solidFill>
                <a:srgbClr val="333399"/>
              </a:solidFill>
            </c:spPr>
          </c:dPt>
          <c:dPt>
            <c:idx val="7"/>
            <c:spPr>
              <a:solidFill>
                <a:srgbClr val="993300"/>
              </a:solidFill>
            </c:spPr>
          </c:dPt>
          <c:dPt>
            <c:idx val="8"/>
            <c:spPr>
              <a:solidFill>
                <a:srgbClr val="90713A"/>
              </a:solidFill>
            </c:spPr>
          </c:dPt>
          <c:dPt>
            <c:idx val="9"/>
            <c:spPr>
              <a:solidFill>
                <a:srgbClr val="333333"/>
              </a:solidFill>
            </c:spPr>
          </c:dPt>
          <c:dPt>
            <c:idx val="10"/>
            <c:spPr>
              <a:solidFill>
                <a:srgbClr val="008080"/>
              </a:solidFill>
            </c:spPr>
          </c:dPt>
          <c:dPt>
            <c:idx val="11"/>
            <c:spPr>
              <a:solidFill>
                <a:srgbClr val="993300"/>
              </a:solidFill>
            </c:spPr>
          </c:dPt>
          <c:dPt>
            <c:idx val="12"/>
            <c:spPr>
              <a:solidFill>
                <a:srgbClr val="9999FF"/>
              </a:solidFill>
            </c:spPr>
          </c:dPt>
          <c:dPt>
            <c:idx val="13"/>
            <c:spPr>
              <a:solidFill>
                <a:srgbClr val="808080"/>
              </a:solidFill>
            </c:spPr>
          </c:dPt>
          <c:dPt>
            <c:idx val="14"/>
            <c:spPr>
              <a:solidFill>
                <a:srgbClr val="CCCCFF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'2019-2020'!$A$20:$A$34</c:f>
            </c:strRef>
          </c:cat>
          <c:val>
            <c:numRef>
              <c:f>'2019-2020'!$B$20:$B$34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000">
                <a:solidFill>
                  <a:srgbClr val="000000"/>
                </a:solidFill>
                <a:latin typeface="+mn-lt"/>
              </a:defRPr>
            </a:pPr>
            <a:r>
              <a:rPr b="0" i="0" sz="1000">
                <a:solidFill>
                  <a:srgbClr val="000000"/>
                </a:solidFill>
                <a:latin typeface="+mn-lt"/>
              </a:rPr>
              <a:t>Alumnat de cicles formatius per família professional. Curs 2018/19
 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0066CC"/>
              </a:solidFill>
            </c:spPr>
          </c:dPt>
          <c:dPt>
            <c:idx val="2"/>
            <c:spPr>
              <a:solidFill>
                <a:srgbClr val="CCCCFF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CCCC"/>
              </a:solidFill>
            </c:spPr>
          </c:dPt>
          <c:dPt>
            <c:idx val="5"/>
            <c:spPr>
              <a:solidFill>
                <a:srgbClr val="FF8080"/>
              </a:solidFill>
            </c:spPr>
          </c:dPt>
          <c:dPt>
            <c:idx val="6"/>
            <c:spPr>
              <a:solidFill>
                <a:srgbClr val="333399"/>
              </a:solidFill>
            </c:spPr>
          </c:dPt>
          <c:dPt>
            <c:idx val="7"/>
            <c:spPr>
              <a:solidFill>
                <a:srgbClr val="993300"/>
              </a:solidFill>
            </c:spPr>
          </c:dPt>
          <c:dPt>
            <c:idx val="8"/>
            <c:spPr>
              <a:solidFill>
                <a:srgbClr val="90713A"/>
              </a:solidFill>
            </c:spPr>
          </c:dPt>
          <c:dPt>
            <c:idx val="9"/>
            <c:spPr>
              <a:solidFill>
                <a:srgbClr val="333333"/>
              </a:solidFill>
            </c:spPr>
          </c:dPt>
          <c:dPt>
            <c:idx val="10"/>
            <c:spPr>
              <a:solidFill>
                <a:srgbClr val="008080"/>
              </a:solidFill>
            </c:spPr>
          </c:dPt>
          <c:dPt>
            <c:idx val="11"/>
            <c:spPr>
              <a:solidFill>
                <a:srgbClr val="993300"/>
              </a:solidFill>
            </c:spPr>
          </c:dPt>
          <c:dPt>
            <c:idx val="12"/>
            <c:spPr>
              <a:solidFill>
                <a:srgbClr val="9999FF"/>
              </a:solidFill>
            </c:spPr>
          </c:dPt>
          <c:dPt>
            <c:idx val="13"/>
            <c:spPr>
              <a:solidFill>
                <a:srgbClr val="808080"/>
              </a:solidFill>
            </c:spPr>
          </c:dPt>
          <c:dPt>
            <c:idx val="14"/>
            <c:spPr>
              <a:solidFill>
                <a:srgbClr val="CCCCFF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'2018-19'!$A$20:$A$34</c:f>
            </c:strRef>
          </c:cat>
          <c:val>
            <c:numRef>
              <c:f>'2018-19'!$B$20:$B$34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000">
                <a:solidFill>
                  <a:srgbClr val="000000"/>
                </a:solidFill>
                <a:latin typeface="+mn-lt"/>
              </a:defRPr>
            </a:pPr>
            <a:r>
              <a:rPr b="0" i="0" sz="1000">
                <a:solidFill>
                  <a:srgbClr val="000000"/>
                </a:solidFill>
                <a:latin typeface="+mn-lt"/>
              </a:rPr>
              <a:t>Alumnat de cicles formatius per familia professional. Curs 2017/18
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993366"/>
              </a:solidFill>
            </c:spPr>
          </c:dPt>
          <c:dPt>
            <c:idx val="2"/>
            <c:spPr>
              <a:solidFill>
                <a:srgbClr val="90713A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9966"/>
              </a:solidFill>
            </c:spPr>
          </c:dPt>
          <c:dPt>
            <c:idx val="5"/>
            <c:spPr>
              <a:solidFill>
                <a:srgbClr val="90713A"/>
              </a:solidFill>
            </c:spPr>
          </c:dPt>
          <c:dPt>
            <c:idx val="6"/>
            <c:spPr>
              <a:solidFill>
                <a:srgbClr val="666699"/>
              </a:solidFill>
            </c:spPr>
          </c:dPt>
          <c:dPt>
            <c:idx val="7"/>
            <c:spPr>
              <a:solidFill>
                <a:srgbClr val="0066CC"/>
              </a:solidFill>
            </c:spPr>
          </c:dPt>
          <c:dPt>
            <c:idx val="8"/>
            <c:spPr>
              <a:solidFill>
                <a:srgbClr val="CCCCFF"/>
              </a:solidFill>
            </c:spPr>
          </c:dPt>
          <c:dPt>
            <c:idx val="9"/>
            <c:spPr>
              <a:solidFill>
                <a:srgbClr val="666699"/>
              </a:solidFill>
            </c:spPr>
          </c:dPt>
          <c:dPt>
            <c:idx val="10"/>
            <c:spPr>
              <a:solidFill>
                <a:srgbClr val="33CCCC"/>
              </a:solidFill>
            </c:spPr>
          </c:dPt>
          <c:dPt>
            <c:idx val="11"/>
            <c:spPr>
              <a:solidFill>
                <a:srgbClr val="FF8080"/>
              </a:solidFill>
            </c:spPr>
          </c:dPt>
          <c:dPt>
            <c:idx val="12"/>
            <c:spPr>
              <a:solidFill>
                <a:srgbClr val="C0C0C0"/>
              </a:solidFill>
            </c:spPr>
          </c:dPt>
          <c:dPt>
            <c:idx val="13"/>
            <c:spPr>
              <a:solidFill>
                <a:srgbClr val="C0C0C0"/>
              </a:solidFill>
            </c:spPr>
          </c:dPt>
          <c:dPt>
            <c:idx val="14"/>
            <c:spPr>
              <a:solidFill>
                <a:srgbClr val="C0C0C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'2017-2018'!$A$20:$A$34</c:f>
            </c:strRef>
          </c:cat>
          <c:val>
            <c:numRef>
              <c:f>'2017-2018'!$B$20:$B$34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Alumnat de cicles formatius per familia professional. Curs 2016/17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993366"/>
              </a:solidFill>
            </c:spPr>
          </c:dPt>
          <c:dPt>
            <c:idx val="2"/>
            <c:spPr>
              <a:solidFill>
                <a:srgbClr val="90713A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9966"/>
              </a:solidFill>
            </c:spPr>
          </c:dPt>
          <c:dPt>
            <c:idx val="5"/>
            <c:spPr>
              <a:solidFill>
                <a:srgbClr val="90713A"/>
              </a:solidFill>
            </c:spPr>
          </c:dPt>
          <c:dPt>
            <c:idx val="6"/>
            <c:spPr>
              <a:solidFill>
                <a:srgbClr val="666699"/>
              </a:solidFill>
            </c:spPr>
          </c:dPt>
          <c:dPt>
            <c:idx val="7"/>
            <c:spPr>
              <a:solidFill>
                <a:srgbClr val="0066CC"/>
              </a:solidFill>
            </c:spPr>
          </c:dPt>
          <c:dPt>
            <c:idx val="8"/>
            <c:spPr>
              <a:solidFill>
                <a:srgbClr val="CCCCFF"/>
              </a:solidFill>
            </c:spPr>
          </c:dPt>
          <c:dPt>
            <c:idx val="9"/>
            <c:spPr>
              <a:solidFill>
                <a:srgbClr val="666699"/>
              </a:solidFill>
            </c:spPr>
          </c:dPt>
          <c:dPt>
            <c:idx val="10"/>
            <c:spPr>
              <a:solidFill>
                <a:srgbClr val="33CCCC"/>
              </a:solidFill>
            </c:spPr>
          </c:dPt>
          <c:dPt>
            <c:idx val="11"/>
            <c:spPr>
              <a:solidFill>
                <a:srgbClr val="FF8080"/>
              </a:solidFill>
            </c:spPr>
          </c:dPt>
          <c:dPt>
            <c:idx val="12"/>
            <c:spPr>
              <a:solidFill>
                <a:srgbClr val="C0C0C0"/>
              </a:solidFill>
            </c:spPr>
          </c:dPt>
          <c:dPt>
            <c:idx val="13"/>
            <c:spPr>
              <a:solidFill>
                <a:srgbClr val="C0C0C0"/>
              </a:solidFill>
            </c:spPr>
          </c:dPt>
          <c:dPt>
            <c:idx val="14"/>
            <c:spPr>
              <a:solidFill>
                <a:srgbClr val="C0C0C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'2016-2017'!$A$20:$A$34</c:f>
            </c:strRef>
          </c:cat>
          <c:val>
            <c:numRef>
              <c:f>'2016-2017'!$B$20:$B$34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Alumnat de cicles formatius per familia professional. Curs 2015/16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993366"/>
              </a:solidFill>
            </c:spPr>
          </c:dPt>
          <c:dPt>
            <c:idx val="2"/>
            <c:spPr>
              <a:solidFill>
                <a:srgbClr val="90713A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9966"/>
              </a:solidFill>
            </c:spPr>
          </c:dPt>
          <c:dPt>
            <c:idx val="5"/>
            <c:spPr>
              <a:solidFill>
                <a:srgbClr val="90713A"/>
              </a:solidFill>
            </c:spPr>
          </c:dPt>
          <c:dPt>
            <c:idx val="6"/>
            <c:spPr>
              <a:solidFill>
                <a:srgbClr val="666699"/>
              </a:solidFill>
            </c:spPr>
          </c:dPt>
          <c:dPt>
            <c:idx val="7"/>
            <c:spPr>
              <a:solidFill>
                <a:srgbClr val="0066CC"/>
              </a:solidFill>
            </c:spPr>
          </c:dPt>
          <c:dPt>
            <c:idx val="8"/>
            <c:spPr>
              <a:solidFill>
                <a:srgbClr val="CCCCFF"/>
              </a:solidFill>
            </c:spPr>
          </c:dPt>
          <c:dPt>
            <c:idx val="9"/>
            <c:spPr>
              <a:solidFill>
                <a:srgbClr val="666699"/>
              </a:solidFill>
            </c:spPr>
          </c:dPt>
          <c:dPt>
            <c:idx val="10"/>
            <c:spPr>
              <a:solidFill>
                <a:srgbClr val="33CCCC"/>
              </a:solidFill>
            </c:spPr>
          </c:dPt>
          <c:dPt>
            <c:idx val="11"/>
            <c:spPr>
              <a:solidFill>
                <a:srgbClr val="FF8080"/>
              </a:solidFill>
            </c:spPr>
          </c:dPt>
          <c:dPt>
            <c:idx val="12"/>
            <c:spPr>
              <a:solidFill>
                <a:srgbClr val="C0C0C0"/>
              </a:solidFill>
            </c:spPr>
          </c:dPt>
          <c:dPt>
            <c:idx val="13"/>
            <c:spPr>
              <a:solidFill>
                <a:srgbClr val="C0C0C0"/>
              </a:solidFill>
            </c:spPr>
          </c:dPt>
          <c:dPt>
            <c:idx val="14"/>
            <c:spPr>
              <a:solidFill>
                <a:srgbClr val="C0C0C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'2015-2016'!$A$20:$A$34</c:f>
            </c:strRef>
          </c:cat>
          <c:val>
            <c:numRef>
              <c:f>'2015-2016'!$B$20:$B$34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Alumnat de cicles formatius per familia professional. Curs 2014/15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993366"/>
              </a:solidFill>
            </c:spPr>
          </c:dPt>
          <c:dPt>
            <c:idx val="2"/>
            <c:spPr>
              <a:solidFill>
                <a:srgbClr val="90713A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9966"/>
              </a:solidFill>
            </c:spPr>
          </c:dPt>
          <c:dPt>
            <c:idx val="5"/>
            <c:spPr>
              <a:solidFill>
                <a:srgbClr val="90713A"/>
              </a:solidFill>
            </c:spPr>
          </c:dPt>
          <c:dPt>
            <c:idx val="6"/>
            <c:spPr>
              <a:solidFill>
                <a:srgbClr val="666699"/>
              </a:solidFill>
            </c:spPr>
          </c:dPt>
          <c:dPt>
            <c:idx val="7"/>
            <c:spPr>
              <a:solidFill>
                <a:srgbClr val="0066CC"/>
              </a:solidFill>
            </c:spPr>
          </c:dPt>
          <c:dPt>
            <c:idx val="8"/>
            <c:spPr>
              <a:solidFill>
                <a:srgbClr val="CCCCFF"/>
              </a:solidFill>
            </c:spPr>
          </c:dPt>
          <c:dPt>
            <c:idx val="9"/>
            <c:spPr>
              <a:solidFill>
                <a:srgbClr val="666699"/>
              </a:solidFill>
            </c:spPr>
          </c:dPt>
          <c:dPt>
            <c:idx val="10"/>
            <c:spPr>
              <a:solidFill>
                <a:srgbClr val="33CCCC"/>
              </a:solidFill>
            </c:spPr>
          </c:dPt>
          <c:dPt>
            <c:idx val="11"/>
            <c:spPr>
              <a:solidFill>
                <a:srgbClr val="FF8080"/>
              </a:solidFill>
            </c:spPr>
          </c:dPt>
          <c:dPt>
            <c:idx val="12"/>
            <c:spPr>
              <a:solidFill>
                <a:srgbClr val="C0C0C0"/>
              </a:solidFill>
            </c:spPr>
          </c:dPt>
          <c:dPt>
            <c:idx val="13"/>
            <c:spPr>
              <a:solidFill>
                <a:srgbClr val="C0C0C0"/>
              </a:solidFill>
            </c:spPr>
          </c:dPt>
          <c:dPt>
            <c:idx val="14"/>
            <c:spPr>
              <a:solidFill>
                <a:srgbClr val="C0C0C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'2014-2015'!$A$20:$A$34</c:f>
            </c:strRef>
          </c:cat>
          <c:val>
            <c:numRef>
              <c:f>'2014-2015'!$B$20:$B$34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Alumnat de cicles formatius per familia professional. Curs 2013/14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666699"/>
              </a:solidFill>
            </c:spPr>
          </c:dPt>
          <c:dPt>
            <c:idx val="1"/>
            <c:spPr>
              <a:solidFill>
                <a:srgbClr val="993366"/>
              </a:solidFill>
            </c:spPr>
          </c:dPt>
          <c:dPt>
            <c:idx val="2"/>
            <c:spPr>
              <a:solidFill>
                <a:srgbClr val="90713A"/>
              </a:solidFill>
            </c:spPr>
          </c:dPt>
          <c:dPt>
            <c:idx val="3"/>
            <c:spPr>
              <a:solidFill>
                <a:srgbClr val="666699"/>
              </a:solidFill>
            </c:spPr>
          </c:dPt>
          <c:dPt>
            <c:idx val="4"/>
            <c:spPr>
              <a:solidFill>
                <a:srgbClr val="339966"/>
              </a:solidFill>
            </c:spPr>
          </c:dPt>
          <c:dPt>
            <c:idx val="5"/>
            <c:spPr>
              <a:solidFill>
                <a:srgbClr val="90713A"/>
              </a:solidFill>
            </c:spPr>
          </c:dPt>
          <c:dPt>
            <c:idx val="6"/>
            <c:spPr>
              <a:solidFill>
                <a:srgbClr val="666699"/>
              </a:solidFill>
            </c:spPr>
          </c:dPt>
          <c:dPt>
            <c:idx val="7"/>
            <c:spPr>
              <a:solidFill>
                <a:srgbClr val="0066CC"/>
              </a:solidFill>
            </c:spPr>
          </c:dPt>
          <c:dPt>
            <c:idx val="8"/>
            <c:spPr>
              <a:solidFill>
                <a:srgbClr val="CCCCFF"/>
              </a:solidFill>
            </c:spPr>
          </c:dPt>
          <c:dPt>
            <c:idx val="9"/>
            <c:spPr>
              <a:solidFill>
                <a:srgbClr val="666699"/>
              </a:solidFill>
            </c:spPr>
          </c:dPt>
          <c:dPt>
            <c:idx val="10"/>
            <c:spPr>
              <a:solidFill>
                <a:srgbClr val="33CCCC"/>
              </a:solidFill>
            </c:spPr>
          </c:dPt>
          <c:dPt>
            <c:idx val="11"/>
            <c:spPr>
              <a:solidFill>
                <a:srgbClr val="FF8080"/>
              </a:solidFill>
            </c:spPr>
          </c:dPt>
          <c:dPt>
            <c:idx val="12"/>
            <c:spPr>
              <a:solidFill>
                <a:srgbClr val="C0C0C0"/>
              </a:solidFill>
            </c:spPr>
          </c:dPt>
          <c:dPt>
            <c:idx val="13"/>
            <c:spPr>
              <a:solidFill>
                <a:srgbClr val="C0C0C0"/>
              </a:solidFill>
            </c:spPr>
          </c:dPt>
          <c:dPt>
            <c:idx val="14"/>
            <c:spPr>
              <a:solidFill>
                <a:srgbClr val="C0C0C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'2013-2014'!$A$20:$A$34</c:f>
            </c:strRef>
          </c:cat>
          <c:val>
            <c:numRef>
              <c:f>'2013-2014'!$B$20:$B$34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17</xdr:row>
      <xdr:rowOff>152400</xdr:rowOff>
    </xdr:from>
    <xdr:ext cx="6286500" cy="3771900"/>
    <xdr:graphicFrame>
      <xdr:nvGraphicFramePr>
        <xdr:cNvPr descr="Chart 0" id="1689052657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17</xdr:row>
      <xdr:rowOff>152400</xdr:rowOff>
    </xdr:from>
    <xdr:ext cx="6286500" cy="3771900"/>
    <xdr:graphicFrame>
      <xdr:nvGraphicFramePr>
        <xdr:cNvPr descr="Chart 0" id="667905998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17</xdr:row>
      <xdr:rowOff>133350</xdr:rowOff>
    </xdr:from>
    <xdr:ext cx="6200775" cy="3638550"/>
    <xdr:graphicFrame>
      <xdr:nvGraphicFramePr>
        <xdr:cNvPr descr="Chart 0" id="212676139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18</xdr:row>
      <xdr:rowOff>152400</xdr:rowOff>
    </xdr:from>
    <xdr:ext cx="5791200" cy="3009900"/>
    <xdr:graphicFrame>
      <xdr:nvGraphicFramePr>
        <xdr:cNvPr descr="Chart 0" id="637280107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</xdr:colOff>
      <xdr:row>18</xdr:row>
      <xdr:rowOff>9525</xdr:rowOff>
    </xdr:from>
    <xdr:ext cx="4067175" cy="2457450"/>
    <xdr:graphicFrame>
      <xdr:nvGraphicFramePr>
        <xdr:cNvPr descr="Chart 0" id="10808835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18</xdr:row>
      <xdr:rowOff>152400</xdr:rowOff>
    </xdr:from>
    <xdr:ext cx="4067175" cy="2476500"/>
    <xdr:graphicFrame>
      <xdr:nvGraphicFramePr>
        <xdr:cNvPr descr="Chart 0" id="108519381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390525</xdr:colOff>
      <xdr:row>20</xdr:row>
      <xdr:rowOff>0</xdr:rowOff>
    </xdr:from>
    <xdr:ext cx="3886200" cy="2495550"/>
    <xdr:graphicFrame>
      <xdr:nvGraphicFramePr>
        <xdr:cNvPr descr="Chart 0" id="608123056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Users/Aina/Downloads/alumnadorg10new-xls.xls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openxmlformats.org/officeDocument/2006/relationships/externalLinkPath" Target="http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Módulo1"/>
      <sheetName val="Índice"/>
      <sheetName val="1. Alumnado Total"/>
      <sheetName val="2. Alumnado Público"/>
      <sheetName val="3. Alumnado Privado"/>
      <sheetName val="4. Alumnado Privado Concer"/>
      <sheetName val="5. Alumnado Privado No Concer "/>
    </sheetNames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adaptada tit"/>
      <sheetName val="at titu"/>
      <sheetName val="tit básica"/>
      <sheetName val="tit infanti"/>
      <sheetName val="f.profesional adaptada"/>
      <sheetName val="aprendizaje de tareas"/>
      <sheetName val="especial básica"/>
      <sheetName val="especial infantil"/>
    </sheetNames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9" width="10.0"/>
  </cols>
  <sheetData>
    <row r="2" ht="25.5" customHeight="1">
      <c r="A2" s="1" t="s">
        <v>0</v>
      </c>
      <c r="AD2" s="2" t="s">
        <v>0</v>
      </c>
    </row>
    <row r="3" ht="15.75" customHeight="1"/>
    <row r="4" ht="19.5" customHeight="1">
      <c r="A4" s="3"/>
      <c r="B4" s="4" t="s">
        <v>1</v>
      </c>
      <c r="C4" s="5"/>
      <c r="D4" s="6" t="s">
        <v>2</v>
      </c>
      <c r="E4" s="7"/>
      <c r="F4" s="8" t="s">
        <v>3</v>
      </c>
      <c r="G4" s="6" t="s">
        <v>4</v>
      </c>
      <c r="H4" s="7"/>
      <c r="I4" s="6" t="s">
        <v>5</v>
      </c>
      <c r="J4" s="7"/>
      <c r="K4" s="6" t="s">
        <v>6</v>
      </c>
      <c r="L4" s="5"/>
      <c r="M4" s="6" t="s">
        <v>7</v>
      </c>
      <c r="N4" s="7"/>
      <c r="O4" s="4" t="s">
        <v>8</v>
      </c>
      <c r="P4" s="7"/>
      <c r="Q4" s="4" t="s">
        <v>9</v>
      </c>
      <c r="R4" s="7"/>
      <c r="S4" s="4" t="s">
        <v>10</v>
      </c>
      <c r="T4" s="7"/>
      <c r="U4" s="6" t="s">
        <v>11</v>
      </c>
      <c r="V4" s="7"/>
      <c r="W4" s="6" t="s">
        <v>12</v>
      </c>
      <c r="X4" s="5"/>
      <c r="Y4" s="6" t="s">
        <v>13</v>
      </c>
      <c r="Z4" s="7"/>
      <c r="AA4" s="6" t="s">
        <v>14</v>
      </c>
      <c r="AB4" s="7"/>
      <c r="AC4" s="9" t="s">
        <v>15</v>
      </c>
      <c r="AD4" s="6" t="s">
        <v>16</v>
      </c>
      <c r="AE4" s="7"/>
      <c r="AF4" s="6" t="s">
        <v>17</v>
      </c>
      <c r="AG4" s="7"/>
      <c r="AH4" s="6" t="s">
        <v>18</v>
      </c>
      <c r="AI4" s="7"/>
      <c r="AJ4" s="6" t="s">
        <v>19</v>
      </c>
      <c r="AK4" s="5"/>
      <c r="AL4" s="6" t="s">
        <v>20</v>
      </c>
      <c r="AM4" s="5"/>
      <c r="AN4" s="6" t="s">
        <v>21</v>
      </c>
      <c r="AO4" s="7"/>
      <c r="AP4" s="6" t="s">
        <v>22</v>
      </c>
      <c r="AQ4" s="7"/>
      <c r="AR4" s="6" t="s">
        <v>23</v>
      </c>
      <c r="AS4" s="7"/>
      <c r="AT4" s="6" t="s">
        <v>24</v>
      </c>
      <c r="AU4" s="8" t="s">
        <v>25</v>
      </c>
      <c r="AV4" s="8" t="s">
        <v>26</v>
      </c>
      <c r="AW4" s="6" t="s">
        <v>27</v>
      </c>
    </row>
    <row r="5">
      <c r="A5" s="10"/>
      <c r="B5" s="11" t="s">
        <v>28</v>
      </c>
      <c r="C5" s="11" t="s">
        <v>29</v>
      </c>
      <c r="D5" s="12" t="s">
        <v>28</v>
      </c>
      <c r="E5" s="13" t="s">
        <v>29</v>
      </c>
      <c r="F5" s="14" t="s">
        <v>28</v>
      </c>
      <c r="G5" s="11" t="s">
        <v>28</v>
      </c>
      <c r="H5" s="11" t="s">
        <v>29</v>
      </c>
      <c r="I5" s="12" t="s">
        <v>28</v>
      </c>
      <c r="J5" s="13" t="s">
        <v>29</v>
      </c>
      <c r="K5" s="12" t="s">
        <v>28</v>
      </c>
      <c r="L5" s="11" t="s">
        <v>29</v>
      </c>
      <c r="M5" s="12" t="s">
        <v>28</v>
      </c>
      <c r="N5" s="13" t="s">
        <v>29</v>
      </c>
      <c r="O5" s="11" t="s">
        <v>28</v>
      </c>
      <c r="P5" s="13" t="s">
        <v>29</v>
      </c>
      <c r="Q5" s="11" t="s">
        <v>28</v>
      </c>
      <c r="R5" s="13" t="s">
        <v>29</v>
      </c>
      <c r="S5" s="11" t="s">
        <v>28</v>
      </c>
      <c r="T5" s="13" t="s">
        <v>29</v>
      </c>
      <c r="U5" s="12" t="s">
        <v>28</v>
      </c>
      <c r="V5" s="13" t="s">
        <v>29</v>
      </c>
      <c r="W5" s="12" t="s">
        <v>28</v>
      </c>
      <c r="X5" s="11" t="s">
        <v>29</v>
      </c>
      <c r="Y5" s="12" t="s">
        <v>28</v>
      </c>
      <c r="Z5" s="13" t="s">
        <v>29</v>
      </c>
      <c r="AA5" s="12" t="s">
        <v>28</v>
      </c>
      <c r="AB5" s="13" t="s">
        <v>29</v>
      </c>
      <c r="AC5" s="13" t="s">
        <v>29</v>
      </c>
      <c r="AD5" s="12" t="s">
        <v>28</v>
      </c>
      <c r="AE5" s="13" t="s">
        <v>29</v>
      </c>
      <c r="AF5" s="12" t="s">
        <v>28</v>
      </c>
      <c r="AG5" s="13" t="s">
        <v>29</v>
      </c>
      <c r="AH5" s="12" t="s">
        <v>28</v>
      </c>
      <c r="AI5" s="13" t="s">
        <v>29</v>
      </c>
      <c r="AJ5" s="12" t="s">
        <v>28</v>
      </c>
      <c r="AK5" s="11" t="s">
        <v>29</v>
      </c>
      <c r="AL5" s="12" t="s">
        <v>28</v>
      </c>
      <c r="AM5" s="13" t="s">
        <v>29</v>
      </c>
      <c r="AN5" s="11" t="s">
        <v>28</v>
      </c>
      <c r="AO5" s="11" t="s">
        <v>29</v>
      </c>
      <c r="AP5" s="12" t="s">
        <v>28</v>
      </c>
      <c r="AQ5" s="13" t="s">
        <v>29</v>
      </c>
      <c r="AR5" s="12" t="s">
        <v>28</v>
      </c>
      <c r="AS5" s="13" t="s">
        <v>29</v>
      </c>
      <c r="AT5" s="12" t="s">
        <v>29</v>
      </c>
      <c r="AU5" s="14" t="s">
        <v>29</v>
      </c>
      <c r="AV5" s="14" t="s">
        <v>29</v>
      </c>
      <c r="AW5" s="12" t="s">
        <v>29</v>
      </c>
    </row>
    <row r="6">
      <c r="A6" s="15"/>
      <c r="B6" s="16"/>
      <c r="C6" s="16"/>
      <c r="D6" s="16"/>
      <c r="E6" s="16"/>
      <c r="F6" s="16"/>
      <c r="G6" s="17"/>
      <c r="H6" s="17"/>
      <c r="I6" s="17"/>
      <c r="J6" s="17"/>
      <c r="K6" s="17"/>
      <c r="L6" s="17"/>
      <c r="M6" s="18"/>
      <c r="N6" s="18"/>
      <c r="O6" s="18"/>
      <c r="P6" s="18"/>
      <c r="Q6" s="18"/>
      <c r="R6" s="18"/>
      <c r="S6" s="17"/>
      <c r="T6" s="17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</row>
    <row r="7">
      <c r="A7" s="19" t="s">
        <v>30</v>
      </c>
      <c r="B7" s="20">
        <v>85842.0</v>
      </c>
      <c r="C7" s="20">
        <v>269278.0</v>
      </c>
      <c r="D7" s="20">
        <v>1345.0</v>
      </c>
      <c r="E7" s="20">
        <v>6246.0</v>
      </c>
      <c r="F7" s="20">
        <v>8018.0</v>
      </c>
      <c r="G7" s="20">
        <v>629.0</v>
      </c>
      <c r="H7" s="20">
        <v>1030.0</v>
      </c>
      <c r="I7" s="20">
        <v>61.0</v>
      </c>
      <c r="J7" s="20">
        <v>54518.0</v>
      </c>
      <c r="K7" s="20">
        <v>1030.0</v>
      </c>
      <c r="L7" s="20">
        <v>2260.0</v>
      </c>
      <c r="M7" s="20">
        <v>12084.0</v>
      </c>
      <c r="N7" s="20">
        <v>2773.0</v>
      </c>
      <c r="O7" s="20">
        <v>2743.0</v>
      </c>
      <c r="P7" s="20">
        <v>895.0</v>
      </c>
      <c r="Q7" s="20">
        <v>140.0</v>
      </c>
      <c r="R7" s="20">
        <v>756.0</v>
      </c>
      <c r="S7" s="20">
        <v>2720.0</v>
      </c>
      <c r="T7" s="20">
        <v>30012.0</v>
      </c>
      <c r="U7" s="20">
        <v>192.0</v>
      </c>
      <c r="V7" s="20">
        <v>12358.0</v>
      </c>
      <c r="W7" s="20">
        <v>0.0</v>
      </c>
      <c r="X7" s="20">
        <v>20956.0</v>
      </c>
      <c r="Y7" s="20">
        <v>9214.0</v>
      </c>
      <c r="Z7" s="20">
        <v>11548.0</v>
      </c>
      <c r="AA7" s="20">
        <v>0.0</v>
      </c>
      <c r="AB7" s="20">
        <v>4802.0</v>
      </c>
      <c r="AC7" s="20">
        <v>57.0</v>
      </c>
      <c r="AD7" s="20">
        <v>0.0</v>
      </c>
      <c r="AE7" s="20">
        <v>29943.0</v>
      </c>
      <c r="AF7" s="20">
        <v>267.0</v>
      </c>
      <c r="AG7" s="20">
        <v>2688.0</v>
      </c>
      <c r="AH7" s="20">
        <v>1304.0</v>
      </c>
      <c r="AI7" s="20">
        <v>11921.0</v>
      </c>
      <c r="AJ7" s="20">
        <v>154.0</v>
      </c>
      <c r="AK7" s="20">
        <v>28802.0</v>
      </c>
      <c r="AL7" s="20">
        <v>2357.0</v>
      </c>
      <c r="AM7" s="20">
        <v>803.0</v>
      </c>
      <c r="AN7" s="20">
        <v>42444.0</v>
      </c>
      <c r="AO7" s="20">
        <v>26405.0</v>
      </c>
      <c r="AP7" s="20">
        <v>1140.0</v>
      </c>
      <c r="AQ7" s="20">
        <v>19317.0</v>
      </c>
      <c r="AR7" s="20">
        <v>1110.0</v>
      </c>
      <c r="AS7" s="20">
        <v>42.0</v>
      </c>
      <c r="AT7" s="21" t="s">
        <v>31</v>
      </c>
      <c r="AU7" s="21" t="s">
        <v>31</v>
      </c>
      <c r="AV7" s="21">
        <v>36.0</v>
      </c>
      <c r="AW7" s="21">
        <v>0.0</v>
      </c>
    </row>
    <row r="8">
      <c r="A8" s="22" t="s">
        <v>32</v>
      </c>
      <c r="B8" s="23">
        <v>17347.0</v>
      </c>
      <c r="C8" s="23">
        <v>46045.0</v>
      </c>
      <c r="D8" s="23">
        <v>293.0</v>
      </c>
      <c r="E8" s="23">
        <v>1245.0</v>
      </c>
      <c r="F8" s="23">
        <v>1772.0</v>
      </c>
      <c r="G8" s="23">
        <v>139.0</v>
      </c>
      <c r="H8" s="23">
        <v>191.0</v>
      </c>
      <c r="I8" s="23">
        <v>2.0</v>
      </c>
      <c r="J8" s="23">
        <v>12154.0</v>
      </c>
      <c r="K8" s="23">
        <v>182.0</v>
      </c>
      <c r="L8" s="23">
        <v>276.0</v>
      </c>
      <c r="M8" s="23">
        <v>3744.0</v>
      </c>
      <c r="N8" s="23">
        <v>0.0</v>
      </c>
      <c r="O8" s="23">
        <v>605.0</v>
      </c>
      <c r="P8" s="23">
        <v>28.0</v>
      </c>
      <c r="Q8" s="23">
        <v>0.0</v>
      </c>
      <c r="R8" s="23">
        <v>42.0</v>
      </c>
      <c r="S8" s="23">
        <v>725.0</v>
      </c>
      <c r="T8" s="23">
        <v>5436.0</v>
      </c>
      <c r="U8" s="23">
        <v>0.0</v>
      </c>
      <c r="V8" s="23">
        <v>2054.0</v>
      </c>
      <c r="W8" s="23">
        <v>0.0</v>
      </c>
      <c r="X8" s="23">
        <v>3287.0</v>
      </c>
      <c r="Y8" s="23">
        <v>1970.0</v>
      </c>
      <c r="Z8" s="23">
        <v>1822.0</v>
      </c>
      <c r="AA8" s="23">
        <v>0.0</v>
      </c>
      <c r="AB8" s="23">
        <v>401.0</v>
      </c>
      <c r="AC8" s="23">
        <v>0.0</v>
      </c>
      <c r="AD8" s="23">
        <v>0.0</v>
      </c>
      <c r="AE8" s="23">
        <v>5690.0</v>
      </c>
      <c r="AF8" s="23">
        <v>30.0</v>
      </c>
      <c r="AG8" s="23">
        <v>381.0</v>
      </c>
      <c r="AH8" s="23">
        <v>58.0</v>
      </c>
      <c r="AI8" s="23">
        <v>1840.0</v>
      </c>
      <c r="AJ8" s="23">
        <v>0.0</v>
      </c>
      <c r="AK8" s="23">
        <v>4317.0</v>
      </c>
      <c r="AL8" s="23">
        <v>514.0</v>
      </c>
      <c r="AM8" s="23">
        <v>78.0</v>
      </c>
      <c r="AN8" s="23">
        <v>6957.0</v>
      </c>
      <c r="AO8" s="23">
        <v>3602.0</v>
      </c>
      <c r="AP8" s="23">
        <v>356.0</v>
      </c>
      <c r="AQ8" s="23">
        <v>3089.0</v>
      </c>
      <c r="AR8" s="23">
        <v>112.0</v>
      </c>
      <c r="AS8" s="23">
        <v>0.0</v>
      </c>
      <c r="AT8" s="24" t="s">
        <v>31</v>
      </c>
      <c r="AU8" s="24" t="s">
        <v>31</v>
      </c>
      <c r="AV8" s="24">
        <v>0.0</v>
      </c>
      <c r="AW8" s="24">
        <v>0.0</v>
      </c>
    </row>
    <row r="9">
      <c r="A9" s="25" t="s">
        <v>33</v>
      </c>
      <c r="B9" s="23">
        <v>1425.0</v>
      </c>
      <c r="C9" s="23">
        <v>8480.0</v>
      </c>
      <c r="D9" s="23">
        <v>17.0</v>
      </c>
      <c r="E9" s="23">
        <v>391.0</v>
      </c>
      <c r="F9" s="23">
        <v>145.0</v>
      </c>
      <c r="G9" s="23">
        <v>0.0</v>
      </c>
      <c r="H9" s="23">
        <v>0.0</v>
      </c>
      <c r="I9" s="23">
        <v>1.0</v>
      </c>
      <c r="J9" s="23">
        <v>1797.0</v>
      </c>
      <c r="K9" s="23">
        <v>14.0</v>
      </c>
      <c r="L9" s="23">
        <v>68.0</v>
      </c>
      <c r="M9" s="23">
        <v>75.0</v>
      </c>
      <c r="N9" s="23">
        <v>75.0</v>
      </c>
      <c r="O9" s="23">
        <v>63.0</v>
      </c>
      <c r="P9" s="23">
        <v>25.0</v>
      </c>
      <c r="Q9" s="23">
        <v>26.0</v>
      </c>
      <c r="R9" s="23">
        <v>44.0</v>
      </c>
      <c r="S9" s="23">
        <v>87.0</v>
      </c>
      <c r="T9" s="23">
        <v>1135.0</v>
      </c>
      <c r="U9" s="23">
        <v>0.0</v>
      </c>
      <c r="V9" s="23">
        <v>484.0</v>
      </c>
      <c r="W9" s="23">
        <v>0.0</v>
      </c>
      <c r="X9" s="23">
        <v>592.0</v>
      </c>
      <c r="Y9" s="23">
        <v>128.0</v>
      </c>
      <c r="Z9" s="23">
        <v>436.0</v>
      </c>
      <c r="AA9" s="23">
        <v>0.0</v>
      </c>
      <c r="AB9" s="23">
        <v>161.0</v>
      </c>
      <c r="AC9" s="23">
        <v>0.0</v>
      </c>
      <c r="AD9" s="23">
        <v>0.0</v>
      </c>
      <c r="AE9" s="23">
        <v>654.0</v>
      </c>
      <c r="AF9" s="23">
        <v>0.0</v>
      </c>
      <c r="AG9" s="23">
        <v>60.0</v>
      </c>
      <c r="AH9" s="23">
        <v>20.0</v>
      </c>
      <c r="AI9" s="23">
        <v>381.0</v>
      </c>
      <c r="AJ9" s="23">
        <v>1.0</v>
      </c>
      <c r="AK9" s="23">
        <v>795.0</v>
      </c>
      <c r="AL9" s="23">
        <v>18.0</v>
      </c>
      <c r="AM9" s="23">
        <v>59.0</v>
      </c>
      <c r="AN9" s="23">
        <v>827.0</v>
      </c>
      <c r="AO9" s="23">
        <v>725.0</v>
      </c>
      <c r="AP9" s="23">
        <v>3.0</v>
      </c>
      <c r="AQ9" s="23">
        <v>552.0</v>
      </c>
      <c r="AR9" s="23">
        <v>26.0</v>
      </c>
      <c r="AS9" s="23">
        <v>0.0</v>
      </c>
      <c r="AT9" s="24" t="s">
        <v>31</v>
      </c>
      <c r="AU9" s="24" t="s">
        <v>31</v>
      </c>
      <c r="AV9" s="24">
        <v>20.0</v>
      </c>
      <c r="AW9" s="24">
        <v>0.0</v>
      </c>
    </row>
    <row r="10">
      <c r="A10" s="22" t="s">
        <v>34</v>
      </c>
      <c r="B10" s="23">
        <v>2600.0</v>
      </c>
      <c r="C10" s="23">
        <v>5409.0</v>
      </c>
      <c r="D10" s="23">
        <v>19.0</v>
      </c>
      <c r="E10" s="23">
        <v>80.0</v>
      </c>
      <c r="F10" s="23">
        <v>125.0</v>
      </c>
      <c r="G10" s="23">
        <v>34.0</v>
      </c>
      <c r="H10" s="23">
        <v>49.0</v>
      </c>
      <c r="I10" s="23">
        <v>0.0</v>
      </c>
      <c r="J10" s="23">
        <v>741.0</v>
      </c>
      <c r="K10" s="23">
        <v>18.0</v>
      </c>
      <c r="L10" s="23">
        <v>59.0</v>
      </c>
      <c r="M10" s="23">
        <v>87.0</v>
      </c>
      <c r="N10" s="23">
        <v>153.0</v>
      </c>
      <c r="O10" s="23">
        <v>78.0</v>
      </c>
      <c r="P10" s="23">
        <v>0.0</v>
      </c>
      <c r="Q10" s="23">
        <v>23.0</v>
      </c>
      <c r="R10" s="23">
        <v>53.0</v>
      </c>
      <c r="S10" s="23">
        <v>125.0</v>
      </c>
      <c r="T10" s="23">
        <v>720.0</v>
      </c>
      <c r="U10" s="23">
        <v>0.0</v>
      </c>
      <c r="V10" s="23">
        <v>460.0</v>
      </c>
      <c r="W10" s="23">
        <v>0.0</v>
      </c>
      <c r="X10" s="23">
        <v>570.0</v>
      </c>
      <c r="Y10" s="23">
        <v>231.0</v>
      </c>
      <c r="Z10" s="23">
        <v>280.0</v>
      </c>
      <c r="AA10" s="23">
        <v>0.0</v>
      </c>
      <c r="AB10" s="23">
        <v>106.0</v>
      </c>
      <c r="AC10" s="23">
        <v>0.0</v>
      </c>
      <c r="AD10" s="23">
        <v>0.0</v>
      </c>
      <c r="AE10" s="23">
        <v>338.0</v>
      </c>
      <c r="AF10" s="23">
        <v>36.0</v>
      </c>
      <c r="AG10" s="23">
        <v>41.0</v>
      </c>
      <c r="AH10" s="23">
        <v>184.0</v>
      </c>
      <c r="AI10" s="23">
        <v>484.0</v>
      </c>
      <c r="AJ10" s="23">
        <v>0.0</v>
      </c>
      <c r="AK10" s="23">
        <v>613.0</v>
      </c>
      <c r="AL10" s="23">
        <v>64.0</v>
      </c>
      <c r="AM10" s="23">
        <v>41.0</v>
      </c>
      <c r="AN10" s="23">
        <v>1411.0</v>
      </c>
      <c r="AO10" s="23">
        <v>384.0</v>
      </c>
      <c r="AP10" s="23">
        <v>165.0</v>
      </c>
      <c r="AQ10" s="23">
        <v>204.0</v>
      </c>
      <c r="AR10" s="23">
        <v>33.0</v>
      </c>
      <c r="AS10" s="23">
        <v>0.0</v>
      </c>
      <c r="AT10" s="24" t="s">
        <v>31</v>
      </c>
      <c r="AU10" s="24" t="s">
        <v>31</v>
      </c>
      <c r="AV10" s="24">
        <v>0.0</v>
      </c>
      <c r="AW10" s="24">
        <v>0.0</v>
      </c>
    </row>
    <row r="11">
      <c r="A11" s="26" t="s">
        <v>35</v>
      </c>
      <c r="B11" s="27">
        <v>1623.0</v>
      </c>
      <c r="C11" s="27">
        <v>5509.0</v>
      </c>
      <c r="D11" s="27">
        <v>50.0</v>
      </c>
      <c r="E11" s="27">
        <v>154.0</v>
      </c>
      <c r="F11" s="27">
        <v>331.0</v>
      </c>
      <c r="G11" s="27">
        <v>70.0</v>
      </c>
      <c r="H11" s="27">
        <v>0.0</v>
      </c>
      <c r="I11" s="27">
        <v>0.0</v>
      </c>
      <c r="J11" s="27">
        <v>1001.0</v>
      </c>
      <c r="K11" s="27">
        <v>31.0</v>
      </c>
      <c r="L11" s="27">
        <v>60.0</v>
      </c>
      <c r="M11" s="27">
        <v>10.0</v>
      </c>
      <c r="N11" s="27">
        <v>169.0</v>
      </c>
      <c r="O11" s="27">
        <v>63.0</v>
      </c>
      <c r="P11" s="27">
        <v>0.0</v>
      </c>
      <c r="Q11" s="27">
        <v>0.0</v>
      </c>
      <c r="R11" s="27">
        <v>0.0</v>
      </c>
      <c r="S11" s="27">
        <v>31.0</v>
      </c>
      <c r="T11" s="27">
        <v>558.0</v>
      </c>
      <c r="U11" s="27">
        <v>0.0</v>
      </c>
      <c r="V11" s="27">
        <v>26.0</v>
      </c>
      <c r="W11" s="27">
        <v>0.0</v>
      </c>
      <c r="X11" s="27">
        <v>748.0</v>
      </c>
      <c r="Y11" s="27">
        <v>1.0</v>
      </c>
      <c r="Z11" s="27">
        <v>197.0</v>
      </c>
      <c r="AA11" s="27">
        <v>0.0</v>
      </c>
      <c r="AB11" s="27">
        <v>118.0</v>
      </c>
      <c r="AC11" s="27">
        <v>0.0</v>
      </c>
      <c r="AD11" s="27">
        <v>0.0</v>
      </c>
      <c r="AE11" s="27">
        <v>664.0</v>
      </c>
      <c r="AF11" s="27">
        <v>0.0</v>
      </c>
      <c r="AG11" s="27">
        <v>23.0</v>
      </c>
      <c r="AH11" s="27">
        <v>3.0</v>
      </c>
      <c r="AI11" s="27">
        <v>101.0</v>
      </c>
      <c r="AJ11" s="27">
        <v>0.0</v>
      </c>
      <c r="AK11" s="27">
        <v>376.0</v>
      </c>
      <c r="AL11" s="27">
        <v>0.0</v>
      </c>
      <c r="AM11" s="27">
        <v>0.0</v>
      </c>
      <c r="AN11" s="27">
        <v>1026.0</v>
      </c>
      <c r="AO11" s="27">
        <v>842.0</v>
      </c>
      <c r="AP11" s="27">
        <v>7.0</v>
      </c>
      <c r="AQ11" s="27">
        <v>472.0</v>
      </c>
      <c r="AR11" s="27">
        <v>0.0</v>
      </c>
      <c r="AS11" s="27">
        <v>0.0</v>
      </c>
      <c r="AT11" s="28" t="s">
        <v>31</v>
      </c>
      <c r="AU11" s="28" t="s">
        <v>31</v>
      </c>
      <c r="AV11" s="28">
        <v>0.0</v>
      </c>
      <c r="AW11" s="28">
        <v>0.0</v>
      </c>
    </row>
    <row r="12">
      <c r="A12" s="22" t="s">
        <v>36</v>
      </c>
      <c r="B12" s="23">
        <v>2890.0</v>
      </c>
      <c r="C12" s="23">
        <v>17144.0</v>
      </c>
      <c r="D12" s="23">
        <v>44.0</v>
      </c>
      <c r="E12" s="23">
        <v>496.0</v>
      </c>
      <c r="F12" s="23">
        <v>0.0</v>
      </c>
      <c r="G12" s="23">
        <v>90.0</v>
      </c>
      <c r="H12" s="23">
        <v>200.0</v>
      </c>
      <c r="I12" s="23">
        <v>8.0</v>
      </c>
      <c r="J12" s="23">
        <v>2696.0</v>
      </c>
      <c r="K12" s="23">
        <v>0.0</v>
      </c>
      <c r="L12" s="23">
        <v>95.0</v>
      </c>
      <c r="M12" s="23">
        <v>4.0</v>
      </c>
      <c r="N12" s="23">
        <v>1079.0</v>
      </c>
      <c r="O12" s="23">
        <v>0.0</v>
      </c>
      <c r="P12" s="23">
        <v>99.0</v>
      </c>
      <c r="Q12" s="23">
        <v>5.0</v>
      </c>
      <c r="R12" s="23">
        <v>121.0</v>
      </c>
      <c r="S12" s="23">
        <v>10.0</v>
      </c>
      <c r="T12" s="23">
        <v>1369.0</v>
      </c>
      <c r="U12" s="23">
        <v>0.0</v>
      </c>
      <c r="V12" s="23">
        <v>304.0</v>
      </c>
      <c r="W12" s="23">
        <v>0.0</v>
      </c>
      <c r="X12" s="23">
        <v>2065.0</v>
      </c>
      <c r="Y12" s="23">
        <v>21.0</v>
      </c>
      <c r="Z12" s="23">
        <v>1311.0</v>
      </c>
      <c r="AA12" s="23">
        <v>0.0</v>
      </c>
      <c r="AB12" s="23">
        <v>287.0</v>
      </c>
      <c r="AC12" s="23">
        <v>7.0</v>
      </c>
      <c r="AD12" s="23">
        <v>0.0</v>
      </c>
      <c r="AE12" s="23">
        <v>1006.0</v>
      </c>
      <c r="AF12" s="23">
        <v>1.0</v>
      </c>
      <c r="AG12" s="23">
        <v>159.0</v>
      </c>
      <c r="AH12" s="23">
        <v>1.0</v>
      </c>
      <c r="AI12" s="23">
        <v>573.0</v>
      </c>
      <c r="AJ12" s="23">
        <v>1.0</v>
      </c>
      <c r="AK12" s="23">
        <v>1562.0</v>
      </c>
      <c r="AL12" s="23">
        <v>0.0</v>
      </c>
      <c r="AM12" s="23">
        <v>81.0</v>
      </c>
      <c r="AN12" s="23">
        <v>2698.0</v>
      </c>
      <c r="AO12" s="23">
        <v>2700.0</v>
      </c>
      <c r="AP12" s="23">
        <v>7.0</v>
      </c>
      <c r="AQ12" s="23">
        <v>837.0</v>
      </c>
      <c r="AR12" s="23">
        <v>97.0</v>
      </c>
      <c r="AS12" s="23">
        <v>0.0</v>
      </c>
      <c r="AT12" s="24" t="s">
        <v>31</v>
      </c>
      <c r="AU12" s="24" t="s">
        <v>31</v>
      </c>
      <c r="AV12" s="24">
        <v>0.0</v>
      </c>
      <c r="AW12" s="24">
        <v>0.0</v>
      </c>
    </row>
    <row r="13">
      <c r="A13" s="25" t="s">
        <v>37</v>
      </c>
      <c r="B13" s="23">
        <v>1108.0</v>
      </c>
      <c r="C13" s="23">
        <v>4667.0</v>
      </c>
      <c r="D13" s="23">
        <v>10.0</v>
      </c>
      <c r="E13" s="23">
        <v>203.0</v>
      </c>
      <c r="F13" s="23">
        <v>81.0</v>
      </c>
      <c r="G13" s="23">
        <v>0.0</v>
      </c>
      <c r="H13" s="23">
        <v>0.0</v>
      </c>
      <c r="I13" s="23">
        <v>0.0</v>
      </c>
      <c r="J13" s="23">
        <v>788.0</v>
      </c>
      <c r="K13" s="23">
        <v>2.0</v>
      </c>
      <c r="L13" s="23">
        <v>38.0</v>
      </c>
      <c r="M13" s="23">
        <v>72.0</v>
      </c>
      <c r="N13" s="23">
        <v>103.0</v>
      </c>
      <c r="O13" s="23">
        <v>40.0</v>
      </c>
      <c r="P13" s="23">
        <v>0.0</v>
      </c>
      <c r="Q13" s="23">
        <v>0.0</v>
      </c>
      <c r="R13" s="23">
        <v>9.0</v>
      </c>
      <c r="S13" s="23">
        <v>0.0</v>
      </c>
      <c r="T13" s="23">
        <v>519.0</v>
      </c>
      <c r="U13" s="23">
        <v>0.0</v>
      </c>
      <c r="V13" s="23">
        <v>399.0</v>
      </c>
      <c r="W13" s="23">
        <v>0.0</v>
      </c>
      <c r="X13" s="23">
        <v>276.0</v>
      </c>
      <c r="Y13" s="23">
        <v>77.0</v>
      </c>
      <c r="Z13" s="23">
        <v>200.0</v>
      </c>
      <c r="AA13" s="23">
        <v>0.0</v>
      </c>
      <c r="AB13" s="23">
        <v>97.0</v>
      </c>
      <c r="AC13" s="23">
        <v>0.0</v>
      </c>
      <c r="AD13" s="23">
        <v>0.0</v>
      </c>
      <c r="AE13" s="23">
        <v>411.0</v>
      </c>
      <c r="AF13" s="23">
        <v>0.0</v>
      </c>
      <c r="AG13" s="23">
        <v>39.0</v>
      </c>
      <c r="AH13" s="23">
        <v>81.0</v>
      </c>
      <c r="AI13" s="23">
        <v>78.0</v>
      </c>
      <c r="AJ13" s="23">
        <v>0.0</v>
      </c>
      <c r="AK13" s="23">
        <v>500.0</v>
      </c>
      <c r="AL13" s="23">
        <v>0.0</v>
      </c>
      <c r="AM13" s="23">
        <v>64.0</v>
      </c>
      <c r="AN13" s="23">
        <v>734.0</v>
      </c>
      <c r="AO13" s="23">
        <v>496.0</v>
      </c>
      <c r="AP13" s="23">
        <v>11.0</v>
      </c>
      <c r="AQ13" s="23">
        <v>427.0</v>
      </c>
      <c r="AR13" s="23">
        <v>20.0</v>
      </c>
      <c r="AS13" s="23">
        <v>0.0</v>
      </c>
      <c r="AT13" s="24" t="s">
        <v>31</v>
      </c>
      <c r="AU13" s="24" t="s">
        <v>31</v>
      </c>
      <c r="AV13" s="24">
        <v>0.0</v>
      </c>
      <c r="AW13" s="24">
        <v>0.0</v>
      </c>
    </row>
    <row r="14">
      <c r="A14" s="25" t="s">
        <v>38</v>
      </c>
      <c r="B14" s="23">
        <v>6480.0</v>
      </c>
      <c r="C14" s="23">
        <v>13410.0</v>
      </c>
      <c r="D14" s="23">
        <v>124.0</v>
      </c>
      <c r="E14" s="23">
        <v>379.0</v>
      </c>
      <c r="F14" s="23">
        <v>93.0</v>
      </c>
      <c r="G14" s="23">
        <v>0.0</v>
      </c>
      <c r="H14" s="23">
        <v>0.0</v>
      </c>
      <c r="I14" s="23">
        <v>0.0</v>
      </c>
      <c r="J14" s="23">
        <v>3004.0</v>
      </c>
      <c r="K14" s="23">
        <v>95.0</v>
      </c>
      <c r="L14" s="23">
        <v>0.0</v>
      </c>
      <c r="M14" s="23">
        <v>769.0</v>
      </c>
      <c r="N14" s="23">
        <v>0.0</v>
      </c>
      <c r="O14" s="23">
        <v>360.0</v>
      </c>
      <c r="P14" s="23">
        <v>0.0</v>
      </c>
      <c r="Q14" s="23">
        <v>29.0</v>
      </c>
      <c r="R14" s="23">
        <v>0.0</v>
      </c>
      <c r="S14" s="23">
        <v>192.0</v>
      </c>
      <c r="T14" s="23">
        <v>2039.0</v>
      </c>
      <c r="U14" s="23">
        <v>0.0</v>
      </c>
      <c r="V14" s="23">
        <v>768.0</v>
      </c>
      <c r="W14" s="23">
        <v>0.0</v>
      </c>
      <c r="X14" s="23">
        <v>1283.0</v>
      </c>
      <c r="Y14" s="23">
        <v>1282.0</v>
      </c>
      <c r="Z14" s="23">
        <v>0.0</v>
      </c>
      <c r="AA14" s="23">
        <v>0.0</v>
      </c>
      <c r="AB14" s="23">
        <v>320.0</v>
      </c>
      <c r="AC14" s="23">
        <v>0.0</v>
      </c>
      <c r="AD14" s="23">
        <v>0.0</v>
      </c>
      <c r="AE14" s="23">
        <v>1080.0</v>
      </c>
      <c r="AF14" s="23">
        <v>66.0</v>
      </c>
      <c r="AG14" s="23">
        <v>147.0</v>
      </c>
      <c r="AH14" s="23">
        <v>768.0</v>
      </c>
      <c r="AI14" s="23">
        <v>148.0</v>
      </c>
      <c r="AJ14" s="23">
        <v>1.0</v>
      </c>
      <c r="AK14" s="23">
        <v>2045.0</v>
      </c>
      <c r="AL14" s="23">
        <v>220.0</v>
      </c>
      <c r="AM14" s="23">
        <v>39.0</v>
      </c>
      <c r="AN14" s="23">
        <v>2130.0</v>
      </c>
      <c r="AO14" s="23">
        <v>1730.0</v>
      </c>
      <c r="AP14" s="23">
        <v>351.0</v>
      </c>
      <c r="AQ14" s="23">
        <v>332.0</v>
      </c>
      <c r="AR14" s="23">
        <v>96.0</v>
      </c>
      <c r="AS14" s="23">
        <v>0.0</v>
      </c>
      <c r="AT14" s="24" t="s">
        <v>31</v>
      </c>
      <c r="AU14" s="24" t="s">
        <v>31</v>
      </c>
      <c r="AV14" s="24">
        <v>0.0</v>
      </c>
      <c r="AW14" s="24">
        <v>0.0</v>
      </c>
    </row>
    <row r="15">
      <c r="A15" s="25" t="s">
        <v>39</v>
      </c>
      <c r="B15" s="23">
        <v>2400.0</v>
      </c>
      <c r="C15" s="23">
        <v>14603.0</v>
      </c>
      <c r="D15" s="23">
        <v>102.0</v>
      </c>
      <c r="E15" s="23">
        <v>336.0</v>
      </c>
      <c r="F15" s="23">
        <v>168.0</v>
      </c>
      <c r="G15" s="23">
        <v>0.0</v>
      </c>
      <c r="H15" s="23">
        <v>0.0</v>
      </c>
      <c r="I15" s="23">
        <v>3.0</v>
      </c>
      <c r="J15" s="23">
        <v>2838.0</v>
      </c>
      <c r="K15" s="23">
        <v>0.0</v>
      </c>
      <c r="L15" s="23">
        <v>0.0</v>
      </c>
      <c r="M15" s="23">
        <v>222.0</v>
      </c>
      <c r="N15" s="23">
        <v>324.0</v>
      </c>
      <c r="O15" s="23">
        <v>27.0</v>
      </c>
      <c r="P15" s="23">
        <v>35.0</v>
      </c>
      <c r="Q15" s="23">
        <v>0.0</v>
      </c>
      <c r="R15" s="23">
        <v>0.0</v>
      </c>
      <c r="S15" s="23">
        <v>76.0</v>
      </c>
      <c r="T15" s="23">
        <v>1807.0</v>
      </c>
      <c r="U15" s="23">
        <v>0.0</v>
      </c>
      <c r="V15" s="23">
        <v>417.0</v>
      </c>
      <c r="W15" s="23">
        <v>0.0</v>
      </c>
      <c r="X15" s="23">
        <v>1136.0</v>
      </c>
      <c r="Y15" s="23">
        <v>136.0</v>
      </c>
      <c r="Z15" s="23">
        <v>648.0</v>
      </c>
      <c r="AA15" s="23">
        <v>0.0</v>
      </c>
      <c r="AB15" s="23">
        <v>199.0</v>
      </c>
      <c r="AC15" s="23">
        <v>0.0</v>
      </c>
      <c r="AD15" s="23">
        <v>0.0</v>
      </c>
      <c r="AE15" s="23">
        <v>1653.0</v>
      </c>
      <c r="AF15" s="23">
        <v>30.0</v>
      </c>
      <c r="AG15" s="23">
        <v>47.0</v>
      </c>
      <c r="AH15" s="23">
        <v>37.0</v>
      </c>
      <c r="AI15" s="23">
        <v>465.0</v>
      </c>
      <c r="AJ15" s="23">
        <v>0.0</v>
      </c>
      <c r="AK15" s="23">
        <v>1502.0</v>
      </c>
      <c r="AL15" s="23">
        <v>39.0</v>
      </c>
      <c r="AM15" s="23">
        <v>104.0</v>
      </c>
      <c r="AN15" s="23">
        <v>1554.0</v>
      </c>
      <c r="AO15" s="23">
        <v>1482.0</v>
      </c>
      <c r="AP15" s="23">
        <v>6.0</v>
      </c>
      <c r="AQ15" s="23">
        <v>1588.0</v>
      </c>
      <c r="AR15" s="23">
        <v>22.0</v>
      </c>
      <c r="AS15" s="23">
        <v>0.0</v>
      </c>
      <c r="AT15" s="24" t="s">
        <v>31</v>
      </c>
      <c r="AU15" s="24" t="s">
        <v>31</v>
      </c>
      <c r="AV15" s="24">
        <v>0.0</v>
      </c>
      <c r="AW15" s="24">
        <v>0.0</v>
      </c>
    </row>
    <row r="16">
      <c r="A16" s="25" t="s">
        <v>40</v>
      </c>
      <c r="B16" s="23">
        <v>13784.0</v>
      </c>
      <c r="C16" s="23">
        <v>47181.0</v>
      </c>
      <c r="D16" s="23">
        <v>19.0</v>
      </c>
      <c r="E16" s="23">
        <v>1041.0</v>
      </c>
      <c r="F16" s="23">
        <v>1639.0</v>
      </c>
      <c r="G16" s="23">
        <v>79.0</v>
      </c>
      <c r="H16" s="23">
        <v>127.0</v>
      </c>
      <c r="I16" s="23">
        <v>0.0</v>
      </c>
      <c r="J16" s="23">
        <v>8159.0</v>
      </c>
      <c r="K16" s="23">
        <v>23.0</v>
      </c>
      <c r="L16" s="23">
        <v>675.0</v>
      </c>
      <c r="M16" s="23">
        <v>2076.0</v>
      </c>
      <c r="N16" s="23">
        <v>0.0</v>
      </c>
      <c r="O16" s="23">
        <v>104.0</v>
      </c>
      <c r="P16" s="23">
        <v>370.0</v>
      </c>
      <c r="Q16" s="23">
        <v>14.0</v>
      </c>
      <c r="R16" s="23">
        <v>123.0</v>
      </c>
      <c r="S16" s="23">
        <v>63.0</v>
      </c>
      <c r="T16" s="23">
        <v>4242.0</v>
      </c>
      <c r="U16" s="23">
        <v>0.0</v>
      </c>
      <c r="V16" s="23">
        <v>1696.0</v>
      </c>
      <c r="W16" s="23">
        <v>0.0</v>
      </c>
      <c r="X16" s="23">
        <v>3768.0</v>
      </c>
      <c r="Y16" s="23">
        <v>1428.0</v>
      </c>
      <c r="Z16" s="23">
        <v>1702.0</v>
      </c>
      <c r="AA16" s="23">
        <v>0.0</v>
      </c>
      <c r="AB16" s="23">
        <v>1114.0</v>
      </c>
      <c r="AC16" s="23">
        <v>50.0</v>
      </c>
      <c r="AD16" s="23">
        <v>0.0</v>
      </c>
      <c r="AE16" s="23">
        <v>7333.0</v>
      </c>
      <c r="AF16" s="23">
        <v>5.0</v>
      </c>
      <c r="AG16" s="23">
        <v>434.0</v>
      </c>
      <c r="AH16" s="23">
        <v>20.0</v>
      </c>
      <c r="AI16" s="23">
        <v>2305.0</v>
      </c>
      <c r="AJ16" s="23">
        <v>3.0</v>
      </c>
      <c r="AK16" s="23">
        <v>5338.0</v>
      </c>
      <c r="AL16" s="23">
        <v>639.0</v>
      </c>
      <c r="AM16" s="23">
        <v>88.0</v>
      </c>
      <c r="AN16" s="23">
        <v>7587.0</v>
      </c>
      <c r="AO16" s="23">
        <v>3432.0</v>
      </c>
      <c r="AP16" s="23">
        <v>85.0</v>
      </c>
      <c r="AQ16" s="23">
        <v>4903.0</v>
      </c>
      <c r="AR16" s="23">
        <v>281.0</v>
      </c>
      <c r="AS16" s="23">
        <v>0.0</v>
      </c>
      <c r="AT16" s="24" t="s">
        <v>31</v>
      </c>
      <c r="AU16" s="24" t="s">
        <v>31</v>
      </c>
      <c r="AV16" s="24">
        <v>0.0</v>
      </c>
      <c r="AW16" s="24">
        <v>0.0</v>
      </c>
    </row>
    <row r="17">
      <c r="A17" s="22" t="s">
        <v>41</v>
      </c>
      <c r="B17" s="23">
        <v>13229.0</v>
      </c>
      <c r="C17" s="23">
        <v>30204.0</v>
      </c>
      <c r="D17" s="23">
        <v>327.0</v>
      </c>
      <c r="E17" s="23">
        <v>528.0</v>
      </c>
      <c r="F17" s="23">
        <v>1973.0</v>
      </c>
      <c r="G17" s="23">
        <v>175.0</v>
      </c>
      <c r="H17" s="23">
        <v>0.0</v>
      </c>
      <c r="I17" s="23">
        <v>27.0</v>
      </c>
      <c r="J17" s="23">
        <v>6399.0</v>
      </c>
      <c r="K17" s="23">
        <v>82.0</v>
      </c>
      <c r="L17" s="23">
        <v>164.0</v>
      </c>
      <c r="M17" s="23">
        <v>2408.0</v>
      </c>
      <c r="N17" s="23">
        <v>0.0</v>
      </c>
      <c r="O17" s="23">
        <v>241.0</v>
      </c>
      <c r="P17" s="23">
        <v>221.0</v>
      </c>
      <c r="Q17" s="23">
        <v>0.0</v>
      </c>
      <c r="R17" s="23">
        <v>154.0</v>
      </c>
      <c r="S17" s="23">
        <v>257.0</v>
      </c>
      <c r="T17" s="23">
        <v>3335.0</v>
      </c>
      <c r="U17" s="23">
        <v>76.0</v>
      </c>
      <c r="V17" s="23">
        <v>798.0</v>
      </c>
      <c r="W17" s="23">
        <v>0.0</v>
      </c>
      <c r="X17" s="23">
        <v>1950.0</v>
      </c>
      <c r="Y17" s="23">
        <v>1278.0</v>
      </c>
      <c r="Z17" s="23">
        <v>1520.0</v>
      </c>
      <c r="AA17" s="23">
        <v>0.0</v>
      </c>
      <c r="AB17" s="23">
        <v>604.0</v>
      </c>
      <c r="AC17" s="23">
        <v>0.0</v>
      </c>
      <c r="AD17" s="23">
        <v>0.0</v>
      </c>
      <c r="AE17" s="23">
        <v>3376.0</v>
      </c>
      <c r="AF17" s="23">
        <v>3.0</v>
      </c>
      <c r="AG17" s="23">
        <v>223.0</v>
      </c>
      <c r="AH17" s="23">
        <v>8.0</v>
      </c>
      <c r="AI17" s="23">
        <v>1838.0</v>
      </c>
      <c r="AJ17" s="23">
        <v>94.0</v>
      </c>
      <c r="AK17" s="23">
        <v>3242.0</v>
      </c>
      <c r="AL17" s="23">
        <v>306.0</v>
      </c>
      <c r="AM17" s="23">
        <v>0.0</v>
      </c>
      <c r="AN17" s="23">
        <v>5958.0</v>
      </c>
      <c r="AO17" s="23">
        <v>3005.0</v>
      </c>
      <c r="AP17" s="23">
        <v>16.0</v>
      </c>
      <c r="AQ17" s="23">
        <v>2609.0</v>
      </c>
      <c r="AR17" s="23">
        <v>196.0</v>
      </c>
      <c r="AS17" s="23">
        <v>42.0</v>
      </c>
      <c r="AT17" s="24" t="s">
        <v>31</v>
      </c>
      <c r="AU17" s="24" t="s">
        <v>31</v>
      </c>
      <c r="AV17" s="24">
        <v>0.0</v>
      </c>
      <c r="AW17" s="24">
        <v>0.0</v>
      </c>
    </row>
    <row r="18">
      <c r="A18" s="25" t="s">
        <v>42</v>
      </c>
      <c r="B18" s="23">
        <v>2420.0</v>
      </c>
      <c r="C18" s="23">
        <v>5815.0</v>
      </c>
      <c r="D18" s="23">
        <v>196.0</v>
      </c>
      <c r="E18" s="23">
        <v>182.0</v>
      </c>
      <c r="F18" s="23">
        <v>227.0</v>
      </c>
      <c r="G18" s="23">
        <v>0.0</v>
      </c>
      <c r="H18" s="23">
        <v>0.0</v>
      </c>
      <c r="I18" s="23">
        <v>0.0</v>
      </c>
      <c r="J18" s="23">
        <v>1399.0</v>
      </c>
      <c r="K18" s="23">
        <v>69.0</v>
      </c>
      <c r="L18" s="23">
        <v>0.0</v>
      </c>
      <c r="M18" s="23">
        <v>194.0</v>
      </c>
      <c r="N18" s="23">
        <v>215.0</v>
      </c>
      <c r="O18" s="23">
        <v>112.0</v>
      </c>
      <c r="P18" s="23">
        <v>0.0</v>
      </c>
      <c r="Q18" s="23">
        <v>10.0</v>
      </c>
      <c r="R18" s="23">
        <v>12.0</v>
      </c>
      <c r="S18" s="23">
        <v>88.0</v>
      </c>
      <c r="T18" s="23">
        <v>629.0</v>
      </c>
      <c r="U18" s="23">
        <v>0.0</v>
      </c>
      <c r="V18" s="23">
        <v>168.0</v>
      </c>
      <c r="W18" s="23">
        <v>0.0</v>
      </c>
      <c r="X18" s="23">
        <v>447.0</v>
      </c>
      <c r="Y18" s="23">
        <v>408.0</v>
      </c>
      <c r="Z18" s="23">
        <v>100.0</v>
      </c>
      <c r="AA18" s="23">
        <v>0.0</v>
      </c>
      <c r="AB18" s="23">
        <v>156.0</v>
      </c>
      <c r="AC18" s="23">
        <v>0.0</v>
      </c>
      <c r="AD18" s="23">
        <v>0.0</v>
      </c>
      <c r="AE18" s="23">
        <v>489.0</v>
      </c>
      <c r="AF18" s="23">
        <v>74.0</v>
      </c>
      <c r="AG18" s="23">
        <v>18.0</v>
      </c>
      <c r="AH18" s="23">
        <v>9.0</v>
      </c>
      <c r="AI18" s="23">
        <v>168.0</v>
      </c>
      <c r="AJ18" s="23">
        <v>0.0</v>
      </c>
      <c r="AK18" s="23">
        <v>734.0</v>
      </c>
      <c r="AL18" s="23">
        <v>39.0</v>
      </c>
      <c r="AM18" s="23">
        <v>0.0</v>
      </c>
      <c r="AN18" s="23">
        <v>973.0</v>
      </c>
      <c r="AO18" s="23">
        <v>550.0</v>
      </c>
      <c r="AP18" s="23">
        <v>21.0</v>
      </c>
      <c r="AQ18" s="23">
        <v>548.0</v>
      </c>
      <c r="AR18" s="23">
        <v>0.0</v>
      </c>
      <c r="AS18" s="23">
        <v>0.0</v>
      </c>
      <c r="AT18" s="24" t="s">
        <v>31</v>
      </c>
      <c r="AU18" s="24" t="s">
        <v>31</v>
      </c>
      <c r="AV18" s="24">
        <v>0.0</v>
      </c>
      <c r="AW18" s="24">
        <v>0.0</v>
      </c>
    </row>
    <row r="19">
      <c r="A19" s="25" t="s">
        <v>43</v>
      </c>
      <c r="B19" s="23">
        <v>4369.0</v>
      </c>
      <c r="C19" s="23">
        <v>18516.0</v>
      </c>
      <c r="D19" s="23">
        <v>0.0</v>
      </c>
      <c r="E19" s="23">
        <v>416.0</v>
      </c>
      <c r="F19" s="23">
        <v>172.0</v>
      </c>
      <c r="G19" s="23">
        <v>0.0</v>
      </c>
      <c r="H19" s="23">
        <v>255.0</v>
      </c>
      <c r="I19" s="23">
        <v>0.0</v>
      </c>
      <c r="J19" s="23">
        <v>2901.0</v>
      </c>
      <c r="K19" s="23">
        <v>161.0</v>
      </c>
      <c r="L19" s="23">
        <v>193.0</v>
      </c>
      <c r="M19" s="23">
        <v>1025.0</v>
      </c>
      <c r="N19" s="23">
        <v>0.0</v>
      </c>
      <c r="O19" s="23">
        <v>175.0</v>
      </c>
      <c r="P19" s="23">
        <v>52.0</v>
      </c>
      <c r="Q19" s="23">
        <v>0.0</v>
      </c>
      <c r="R19" s="23">
        <v>55.0</v>
      </c>
      <c r="S19" s="23">
        <v>25.0</v>
      </c>
      <c r="T19" s="23">
        <v>2487.0</v>
      </c>
      <c r="U19" s="23">
        <v>0.0</v>
      </c>
      <c r="V19" s="23">
        <v>1327.0</v>
      </c>
      <c r="W19" s="23">
        <v>0.0</v>
      </c>
      <c r="X19" s="23">
        <v>1444.0</v>
      </c>
      <c r="Y19" s="23">
        <v>483.0</v>
      </c>
      <c r="Z19" s="23">
        <v>762.0</v>
      </c>
      <c r="AA19" s="23">
        <v>0.0</v>
      </c>
      <c r="AB19" s="23">
        <v>621.0</v>
      </c>
      <c r="AC19" s="23">
        <v>0.0</v>
      </c>
      <c r="AD19" s="23">
        <v>0.0</v>
      </c>
      <c r="AE19" s="23">
        <v>1272.0</v>
      </c>
      <c r="AF19" s="23">
        <v>0.0</v>
      </c>
      <c r="AG19" s="23">
        <v>568.0</v>
      </c>
      <c r="AH19" s="23">
        <v>0.0</v>
      </c>
      <c r="AI19" s="23">
        <v>806.0</v>
      </c>
      <c r="AJ19" s="23">
        <v>0.0</v>
      </c>
      <c r="AK19" s="23">
        <v>2084.0</v>
      </c>
      <c r="AL19" s="23">
        <v>218.0</v>
      </c>
      <c r="AM19" s="23">
        <v>0.0</v>
      </c>
      <c r="AN19" s="23">
        <v>2110.0</v>
      </c>
      <c r="AO19" s="23">
        <v>1903.0</v>
      </c>
      <c r="AP19" s="23">
        <v>0.0</v>
      </c>
      <c r="AQ19" s="23">
        <v>1266.0</v>
      </c>
      <c r="AR19" s="23">
        <v>104.0</v>
      </c>
      <c r="AS19" s="23">
        <v>0.0</v>
      </c>
      <c r="AT19" s="24" t="s">
        <v>31</v>
      </c>
      <c r="AU19" s="24" t="s">
        <v>31</v>
      </c>
      <c r="AV19" s="24">
        <v>0.0</v>
      </c>
      <c r="AW19" s="24">
        <v>0.0</v>
      </c>
    </row>
    <row r="20">
      <c r="A20" s="22" t="s">
        <v>44</v>
      </c>
      <c r="B20" s="23">
        <v>9695.0</v>
      </c>
      <c r="C20" s="23">
        <v>25287.0</v>
      </c>
      <c r="D20" s="23">
        <v>72.0</v>
      </c>
      <c r="E20" s="23">
        <v>100.0</v>
      </c>
      <c r="F20" s="23">
        <v>595.0</v>
      </c>
      <c r="G20" s="23">
        <v>0.0</v>
      </c>
      <c r="H20" s="23">
        <v>0.0</v>
      </c>
      <c r="I20" s="23">
        <v>18.0</v>
      </c>
      <c r="J20" s="23">
        <v>6201.0</v>
      </c>
      <c r="K20" s="23">
        <v>223.0</v>
      </c>
      <c r="L20" s="23">
        <v>357.0</v>
      </c>
      <c r="M20" s="23">
        <v>1009.0</v>
      </c>
      <c r="N20" s="23">
        <v>0.0</v>
      </c>
      <c r="O20" s="23">
        <v>717.0</v>
      </c>
      <c r="P20" s="23">
        <v>35.0</v>
      </c>
      <c r="Q20" s="23">
        <v>0.0</v>
      </c>
      <c r="R20" s="23">
        <v>0.0</v>
      </c>
      <c r="S20" s="23">
        <v>873.0</v>
      </c>
      <c r="T20" s="23">
        <v>2696.0</v>
      </c>
      <c r="U20" s="23">
        <v>64.0</v>
      </c>
      <c r="V20" s="23">
        <v>858.0</v>
      </c>
      <c r="W20" s="23">
        <v>0.0</v>
      </c>
      <c r="X20" s="23">
        <v>1664.0</v>
      </c>
      <c r="Y20" s="23">
        <v>1224.0</v>
      </c>
      <c r="Z20" s="23">
        <v>1094.0</v>
      </c>
      <c r="AA20" s="23">
        <v>0.0</v>
      </c>
      <c r="AB20" s="23">
        <v>195.0</v>
      </c>
      <c r="AC20" s="23">
        <v>0.0</v>
      </c>
      <c r="AD20" s="23">
        <v>0.0</v>
      </c>
      <c r="AE20" s="23">
        <v>3969.0</v>
      </c>
      <c r="AF20" s="23">
        <v>0.0</v>
      </c>
      <c r="AG20" s="23">
        <v>175.0</v>
      </c>
      <c r="AH20" s="23">
        <v>8.0</v>
      </c>
      <c r="AI20" s="23">
        <v>1146.0</v>
      </c>
      <c r="AJ20" s="23">
        <v>6.0</v>
      </c>
      <c r="AK20" s="23">
        <v>3040.0</v>
      </c>
      <c r="AL20" s="23">
        <v>193.0</v>
      </c>
      <c r="AM20" s="23">
        <v>38.0</v>
      </c>
      <c r="AN20" s="23">
        <v>4691.0</v>
      </c>
      <c r="AO20" s="23">
        <v>2472.0</v>
      </c>
      <c r="AP20" s="23">
        <v>2.0</v>
      </c>
      <c r="AQ20" s="23">
        <v>1144.0</v>
      </c>
      <c r="AR20" s="23">
        <v>103.0</v>
      </c>
      <c r="AS20" s="23">
        <v>0.0</v>
      </c>
      <c r="AT20" s="24" t="s">
        <v>31</v>
      </c>
      <c r="AU20" s="24" t="s">
        <v>31</v>
      </c>
      <c r="AV20" s="24">
        <v>0.0</v>
      </c>
      <c r="AW20" s="24">
        <v>0.0</v>
      </c>
    </row>
    <row r="21" ht="15.75" customHeight="1">
      <c r="A21" s="22" t="s">
        <v>45</v>
      </c>
      <c r="B21" s="23">
        <v>2499.0</v>
      </c>
      <c r="C21" s="23">
        <v>8815.0</v>
      </c>
      <c r="D21" s="23">
        <v>30.0</v>
      </c>
      <c r="E21" s="23">
        <v>187.0</v>
      </c>
      <c r="F21" s="23">
        <v>250.0</v>
      </c>
      <c r="G21" s="23">
        <v>42.0</v>
      </c>
      <c r="H21" s="23">
        <v>62.0</v>
      </c>
      <c r="I21" s="23">
        <v>2.0</v>
      </c>
      <c r="J21" s="23">
        <v>2267.0</v>
      </c>
      <c r="K21" s="23">
        <v>25.0</v>
      </c>
      <c r="L21" s="23">
        <v>29.0</v>
      </c>
      <c r="M21" s="23">
        <v>157.0</v>
      </c>
      <c r="N21" s="23">
        <v>228.0</v>
      </c>
      <c r="O21" s="23">
        <v>34.0</v>
      </c>
      <c r="P21" s="23">
        <v>30.0</v>
      </c>
      <c r="Q21" s="23">
        <v>1.0</v>
      </c>
      <c r="R21" s="23">
        <v>20.0</v>
      </c>
      <c r="S21" s="23">
        <v>87.0</v>
      </c>
      <c r="T21" s="23">
        <v>949.0</v>
      </c>
      <c r="U21" s="23">
        <v>39.0</v>
      </c>
      <c r="V21" s="23">
        <v>280.0</v>
      </c>
      <c r="W21" s="23">
        <v>0.0</v>
      </c>
      <c r="X21" s="23">
        <v>357.0</v>
      </c>
      <c r="Y21" s="23">
        <v>279.0</v>
      </c>
      <c r="Z21" s="23">
        <v>259.0</v>
      </c>
      <c r="AA21" s="23">
        <v>0.0</v>
      </c>
      <c r="AB21" s="23">
        <v>167.0</v>
      </c>
      <c r="AC21" s="23">
        <v>0.0</v>
      </c>
      <c r="AD21" s="23">
        <v>0.0</v>
      </c>
      <c r="AE21" s="23">
        <v>681.0</v>
      </c>
      <c r="AF21" s="23">
        <v>0.0</v>
      </c>
      <c r="AG21" s="23">
        <v>22.0</v>
      </c>
      <c r="AH21" s="23">
        <v>28.0</v>
      </c>
      <c r="AI21" s="23">
        <v>177.0</v>
      </c>
      <c r="AJ21" s="23">
        <v>2.0</v>
      </c>
      <c r="AK21" s="23">
        <v>829.0</v>
      </c>
      <c r="AL21" s="23">
        <v>69.0</v>
      </c>
      <c r="AM21" s="23">
        <v>81.0</v>
      </c>
      <c r="AN21" s="23">
        <v>1436.0</v>
      </c>
      <c r="AO21" s="23">
        <v>1891.0</v>
      </c>
      <c r="AP21" s="23">
        <v>18.0</v>
      </c>
      <c r="AQ21" s="23">
        <v>283.0</v>
      </c>
      <c r="AR21" s="23">
        <v>0.0</v>
      </c>
      <c r="AS21" s="23">
        <v>0.0</v>
      </c>
      <c r="AT21" s="24" t="s">
        <v>31</v>
      </c>
      <c r="AU21" s="24" t="s">
        <v>31</v>
      </c>
      <c r="AV21" s="24">
        <v>16.0</v>
      </c>
      <c r="AW21" s="24">
        <v>0.0</v>
      </c>
    </row>
    <row r="22" ht="15.75" customHeight="1">
      <c r="A22" s="22" t="s">
        <v>46</v>
      </c>
      <c r="B22" s="23">
        <v>837.0</v>
      </c>
      <c r="C22" s="23">
        <v>3051.0</v>
      </c>
      <c r="D22" s="23">
        <v>19.0</v>
      </c>
      <c r="E22" s="23">
        <v>158.0</v>
      </c>
      <c r="F22" s="23">
        <v>111.0</v>
      </c>
      <c r="G22" s="23">
        <v>0.0</v>
      </c>
      <c r="H22" s="23">
        <v>0.0</v>
      </c>
      <c r="I22" s="23">
        <v>0.0</v>
      </c>
      <c r="J22" s="23">
        <v>590.0</v>
      </c>
      <c r="K22" s="23">
        <v>49.0</v>
      </c>
      <c r="L22" s="23">
        <v>20.0</v>
      </c>
      <c r="M22" s="23">
        <v>145.0</v>
      </c>
      <c r="N22" s="23">
        <v>0.0</v>
      </c>
      <c r="O22" s="23">
        <v>0.0</v>
      </c>
      <c r="P22" s="23">
        <v>0.0</v>
      </c>
      <c r="Q22" s="23">
        <v>32.0</v>
      </c>
      <c r="R22" s="23">
        <v>0.0</v>
      </c>
      <c r="S22" s="23">
        <v>0.0</v>
      </c>
      <c r="T22" s="23">
        <v>378.0</v>
      </c>
      <c r="U22" s="23">
        <v>0.0</v>
      </c>
      <c r="V22" s="23">
        <v>364.0</v>
      </c>
      <c r="W22" s="23">
        <v>0.0</v>
      </c>
      <c r="X22" s="23">
        <v>124.0</v>
      </c>
      <c r="Y22" s="23">
        <v>93.0</v>
      </c>
      <c r="Z22" s="23">
        <v>189.0</v>
      </c>
      <c r="AA22" s="23">
        <v>0.0</v>
      </c>
      <c r="AB22" s="23">
        <v>38.0</v>
      </c>
      <c r="AC22" s="23">
        <v>0.0</v>
      </c>
      <c r="AD22" s="23">
        <v>0.0</v>
      </c>
      <c r="AE22" s="23">
        <v>111.0</v>
      </c>
      <c r="AF22" s="23">
        <v>0.0</v>
      </c>
      <c r="AG22" s="23">
        <v>72.0</v>
      </c>
      <c r="AH22" s="23">
        <v>45.0</v>
      </c>
      <c r="AI22" s="23">
        <v>295.0</v>
      </c>
      <c r="AJ22" s="23">
        <v>1.0</v>
      </c>
      <c r="AK22" s="23">
        <v>273.0</v>
      </c>
      <c r="AL22" s="23">
        <v>0.0</v>
      </c>
      <c r="AM22" s="23">
        <v>42.0</v>
      </c>
      <c r="AN22" s="23">
        <v>342.0</v>
      </c>
      <c r="AO22" s="23">
        <v>214.0</v>
      </c>
      <c r="AP22" s="23">
        <v>0.0</v>
      </c>
      <c r="AQ22" s="23">
        <v>183.0</v>
      </c>
      <c r="AR22" s="23">
        <v>0.0</v>
      </c>
      <c r="AS22" s="23">
        <v>0.0</v>
      </c>
      <c r="AT22" s="24" t="s">
        <v>31</v>
      </c>
      <c r="AU22" s="24" t="s">
        <v>31</v>
      </c>
      <c r="AV22" s="24">
        <v>0.0</v>
      </c>
      <c r="AW22" s="24">
        <v>0.0</v>
      </c>
    </row>
    <row r="23" ht="15.75" customHeight="1">
      <c r="A23" s="22" t="s">
        <v>47</v>
      </c>
      <c r="B23" s="23">
        <v>1895.0</v>
      </c>
      <c r="C23" s="23">
        <v>12043.0</v>
      </c>
      <c r="D23" s="23">
        <v>0.0</v>
      </c>
      <c r="E23" s="23">
        <v>274.0</v>
      </c>
      <c r="F23" s="23">
        <v>196.0</v>
      </c>
      <c r="G23" s="23">
        <v>0.0</v>
      </c>
      <c r="H23" s="23">
        <v>146.0</v>
      </c>
      <c r="I23" s="23">
        <v>0.0</v>
      </c>
      <c r="J23" s="23">
        <v>1055.0</v>
      </c>
      <c r="K23" s="23">
        <v>0.0</v>
      </c>
      <c r="L23" s="23">
        <v>226.0</v>
      </c>
      <c r="M23" s="23">
        <v>0.0</v>
      </c>
      <c r="N23" s="23">
        <v>341.0</v>
      </c>
      <c r="O23" s="23">
        <v>124.0</v>
      </c>
      <c r="P23" s="23">
        <v>0.0</v>
      </c>
      <c r="Q23" s="23">
        <v>0.0</v>
      </c>
      <c r="R23" s="23">
        <v>123.0</v>
      </c>
      <c r="S23" s="23">
        <v>63.0</v>
      </c>
      <c r="T23" s="23">
        <v>1364.0</v>
      </c>
      <c r="U23" s="23">
        <v>13.0</v>
      </c>
      <c r="V23" s="23">
        <v>1822.0</v>
      </c>
      <c r="W23" s="23">
        <v>0.0</v>
      </c>
      <c r="X23" s="23">
        <v>893.0</v>
      </c>
      <c r="Y23" s="23">
        <v>0.0</v>
      </c>
      <c r="Z23" s="23">
        <v>858.0</v>
      </c>
      <c r="AA23" s="23">
        <v>0.0</v>
      </c>
      <c r="AB23" s="23">
        <v>135.0</v>
      </c>
      <c r="AC23" s="23">
        <v>0.0</v>
      </c>
      <c r="AD23" s="23">
        <v>0.0</v>
      </c>
      <c r="AE23" s="23">
        <v>858.0</v>
      </c>
      <c r="AF23" s="23">
        <v>0.0</v>
      </c>
      <c r="AG23" s="23">
        <v>279.0</v>
      </c>
      <c r="AH23" s="23">
        <v>0.0</v>
      </c>
      <c r="AI23" s="23">
        <v>993.0</v>
      </c>
      <c r="AJ23" s="23">
        <v>0.0</v>
      </c>
      <c r="AK23" s="23">
        <v>1265.0</v>
      </c>
      <c r="AL23" s="23">
        <v>0.0</v>
      </c>
      <c r="AM23" s="23">
        <v>88.0</v>
      </c>
      <c r="AN23" s="23">
        <v>1499.0</v>
      </c>
      <c r="AO23" s="23">
        <v>549.0</v>
      </c>
      <c r="AP23" s="23">
        <v>0.0</v>
      </c>
      <c r="AQ23" s="23">
        <v>754.0</v>
      </c>
      <c r="AR23" s="23">
        <v>20.0</v>
      </c>
      <c r="AS23" s="23">
        <v>0.0</v>
      </c>
      <c r="AT23" s="24" t="s">
        <v>31</v>
      </c>
      <c r="AU23" s="24" t="s">
        <v>31</v>
      </c>
      <c r="AV23" s="24">
        <v>0.0</v>
      </c>
      <c r="AW23" s="24">
        <v>0.0</v>
      </c>
    </row>
    <row r="24" ht="15.75" customHeight="1">
      <c r="A24" s="22" t="s">
        <v>48</v>
      </c>
      <c r="B24" s="23">
        <v>729.0</v>
      </c>
      <c r="C24" s="23">
        <v>1887.0</v>
      </c>
      <c r="D24" s="23">
        <v>23.0</v>
      </c>
      <c r="E24" s="23">
        <v>24.0</v>
      </c>
      <c r="F24" s="23">
        <v>0.0</v>
      </c>
      <c r="G24" s="23">
        <v>0.0</v>
      </c>
      <c r="H24" s="23">
        <v>0.0</v>
      </c>
      <c r="I24" s="23">
        <v>0.0</v>
      </c>
      <c r="J24" s="23">
        <v>382.0</v>
      </c>
      <c r="K24" s="23">
        <v>56.0</v>
      </c>
      <c r="L24" s="23">
        <v>0.0</v>
      </c>
      <c r="M24" s="23">
        <v>35.0</v>
      </c>
      <c r="N24" s="23">
        <v>44.0</v>
      </c>
      <c r="O24" s="23">
        <v>0.0</v>
      </c>
      <c r="P24" s="23">
        <v>0.0</v>
      </c>
      <c r="Q24" s="23">
        <v>0.0</v>
      </c>
      <c r="R24" s="23">
        <v>0.0</v>
      </c>
      <c r="S24" s="23">
        <v>18.0</v>
      </c>
      <c r="T24" s="23">
        <v>276.0</v>
      </c>
      <c r="U24" s="23">
        <v>0.0</v>
      </c>
      <c r="V24" s="23">
        <v>133.0</v>
      </c>
      <c r="W24" s="23">
        <v>0.0</v>
      </c>
      <c r="X24" s="23">
        <v>167.0</v>
      </c>
      <c r="Y24" s="23">
        <v>163.0</v>
      </c>
      <c r="Z24" s="23">
        <v>73.0</v>
      </c>
      <c r="AA24" s="23">
        <v>0.0</v>
      </c>
      <c r="AB24" s="23">
        <v>83.0</v>
      </c>
      <c r="AC24" s="23">
        <v>0.0</v>
      </c>
      <c r="AD24" s="23">
        <v>0.0</v>
      </c>
      <c r="AE24" s="23">
        <v>260.0</v>
      </c>
      <c r="AF24" s="23">
        <v>22.0</v>
      </c>
      <c r="AG24" s="23">
        <v>0.0</v>
      </c>
      <c r="AH24" s="23">
        <v>34.0</v>
      </c>
      <c r="AI24" s="23">
        <v>60.0</v>
      </c>
      <c r="AJ24" s="23">
        <v>0.0</v>
      </c>
      <c r="AK24" s="23">
        <v>172.0</v>
      </c>
      <c r="AL24" s="23">
        <v>38.0</v>
      </c>
      <c r="AM24" s="23">
        <v>0.0</v>
      </c>
      <c r="AN24" s="23">
        <v>300.0</v>
      </c>
      <c r="AO24" s="23">
        <v>169.0</v>
      </c>
      <c r="AP24" s="23">
        <v>40.0</v>
      </c>
      <c r="AQ24" s="23">
        <v>44.0</v>
      </c>
      <c r="AR24" s="23">
        <v>0.0</v>
      </c>
      <c r="AS24" s="23">
        <v>0.0</v>
      </c>
      <c r="AT24" s="24" t="s">
        <v>31</v>
      </c>
      <c r="AU24" s="24" t="s">
        <v>31</v>
      </c>
      <c r="AV24" s="24">
        <v>0.0</v>
      </c>
      <c r="AW24" s="24">
        <v>0.0</v>
      </c>
    </row>
    <row r="25" ht="15.75" customHeight="1">
      <c r="A25" s="25" t="s">
        <v>49</v>
      </c>
      <c r="B25" s="23">
        <v>328.0</v>
      </c>
      <c r="C25" s="23">
        <v>638.0</v>
      </c>
      <c r="D25" s="23">
        <v>0.0</v>
      </c>
      <c r="E25" s="23">
        <v>0.0</v>
      </c>
      <c r="F25" s="23">
        <v>41.0</v>
      </c>
      <c r="G25" s="23">
        <v>0.0</v>
      </c>
      <c r="H25" s="23">
        <v>0.0</v>
      </c>
      <c r="I25" s="23">
        <v>0.0</v>
      </c>
      <c r="J25" s="23">
        <v>112.0</v>
      </c>
      <c r="K25" s="23">
        <v>0.0</v>
      </c>
      <c r="L25" s="23">
        <v>0.0</v>
      </c>
      <c r="M25" s="23">
        <v>52.0</v>
      </c>
      <c r="N25" s="23">
        <v>0.0</v>
      </c>
      <c r="O25" s="23">
        <v>0.0</v>
      </c>
      <c r="P25" s="23">
        <v>0.0</v>
      </c>
      <c r="Q25" s="23">
        <v>0.0</v>
      </c>
      <c r="R25" s="23">
        <v>0.0</v>
      </c>
      <c r="S25" s="23">
        <v>0.0</v>
      </c>
      <c r="T25" s="23">
        <v>26.0</v>
      </c>
      <c r="U25" s="23">
        <v>0.0</v>
      </c>
      <c r="V25" s="23">
        <v>0.0</v>
      </c>
      <c r="W25" s="23">
        <v>0.0</v>
      </c>
      <c r="X25" s="23">
        <v>137.0</v>
      </c>
      <c r="Y25" s="23">
        <v>12.0</v>
      </c>
      <c r="Z25" s="23">
        <v>39.0</v>
      </c>
      <c r="AA25" s="23">
        <v>0.0</v>
      </c>
      <c r="AB25" s="23">
        <v>0.0</v>
      </c>
      <c r="AC25" s="23">
        <v>0.0</v>
      </c>
      <c r="AD25" s="23">
        <v>0.0</v>
      </c>
      <c r="AE25" s="23">
        <v>55.0</v>
      </c>
      <c r="AF25" s="23">
        <v>0.0</v>
      </c>
      <c r="AG25" s="23">
        <v>0.0</v>
      </c>
      <c r="AH25" s="23">
        <v>0.0</v>
      </c>
      <c r="AI25" s="23">
        <v>31.0</v>
      </c>
      <c r="AJ25" s="23">
        <v>45.0</v>
      </c>
      <c r="AK25" s="23">
        <v>65.0</v>
      </c>
      <c r="AL25" s="23">
        <v>0.0</v>
      </c>
      <c r="AM25" s="23">
        <v>0.0</v>
      </c>
      <c r="AN25" s="23">
        <v>126.0</v>
      </c>
      <c r="AO25" s="23">
        <v>173.0</v>
      </c>
      <c r="AP25" s="23">
        <v>52.0</v>
      </c>
      <c r="AQ25" s="23">
        <v>0.0</v>
      </c>
      <c r="AR25" s="23">
        <v>0.0</v>
      </c>
      <c r="AS25" s="23">
        <v>0.0</v>
      </c>
      <c r="AT25" s="24" t="s">
        <v>31</v>
      </c>
      <c r="AU25" s="24" t="s">
        <v>31</v>
      </c>
      <c r="AV25" s="24">
        <v>0.0</v>
      </c>
      <c r="AW25" s="24">
        <v>0.0</v>
      </c>
    </row>
    <row r="26" ht="15.75" customHeight="1">
      <c r="A26" s="25" t="s">
        <v>50</v>
      </c>
      <c r="B26" s="23">
        <v>184.0</v>
      </c>
      <c r="C26" s="23">
        <v>574.0</v>
      </c>
      <c r="D26" s="23">
        <v>0.0</v>
      </c>
      <c r="E26" s="23">
        <v>52.0</v>
      </c>
      <c r="F26" s="23">
        <v>99.0</v>
      </c>
      <c r="G26" s="23">
        <v>0.0</v>
      </c>
      <c r="H26" s="23">
        <v>0.0</v>
      </c>
      <c r="I26" s="23">
        <v>0.0</v>
      </c>
      <c r="J26" s="23">
        <v>34.0</v>
      </c>
      <c r="K26" s="23">
        <v>0.0</v>
      </c>
      <c r="L26" s="23">
        <v>0.0</v>
      </c>
      <c r="M26" s="23">
        <v>0.0</v>
      </c>
      <c r="N26" s="23">
        <v>42.0</v>
      </c>
      <c r="O26" s="23">
        <v>0.0</v>
      </c>
      <c r="P26" s="23">
        <v>0.0</v>
      </c>
      <c r="Q26" s="23">
        <v>0.0</v>
      </c>
      <c r="R26" s="23">
        <v>0.0</v>
      </c>
      <c r="S26" s="23">
        <v>0.0</v>
      </c>
      <c r="T26" s="23">
        <v>47.0</v>
      </c>
      <c r="U26" s="23">
        <v>0.0</v>
      </c>
      <c r="V26" s="23">
        <v>0.0</v>
      </c>
      <c r="W26" s="23">
        <v>0.0</v>
      </c>
      <c r="X26" s="23">
        <v>48.0</v>
      </c>
      <c r="Y26" s="23">
        <v>0.0</v>
      </c>
      <c r="Z26" s="23">
        <v>58.0</v>
      </c>
      <c r="AA26" s="23">
        <v>0.0</v>
      </c>
      <c r="AB26" s="23">
        <v>0.0</v>
      </c>
      <c r="AC26" s="23">
        <v>0.0</v>
      </c>
      <c r="AD26" s="23">
        <v>0.0</v>
      </c>
      <c r="AE26" s="23">
        <v>43.0</v>
      </c>
      <c r="AF26" s="23">
        <v>0.0</v>
      </c>
      <c r="AG26" s="23">
        <v>0.0</v>
      </c>
      <c r="AH26" s="23">
        <v>0.0</v>
      </c>
      <c r="AI26" s="23">
        <v>32.0</v>
      </c>
      <c r="AJ26" s="23">
        <v>0.0</v>
      </c>
      <c r="AK26" s="23">
        <v>50.0</v>
      </c>
      <c r="AL26" s="23">
        <v>0.0</v>
      </c>
      <c r="AM26" s="23">
        <v>0.0</v>
      </c>
      <c r="AN26" s="23">
        <v>85.0</v>
      </c>
      <c r="AO26" s="23">
        <v>86.0</v>
      </c>
      <c r="AP26" s="23">
        <v>0.0</v>
      </c>
      <c r="AQ26" s="23">
        <v>82.0</v>
      </c>
      <c r="AR26" s="23">
        <v>0.0</v>
      </c>
      <c r="AS26" s="23">
        <v>0.0</v>
      </c>
      <c r="AT26" s="24" t="s">
        <v>31</v>
      </c>
      <c r="AU26" s="24" t="s">
        <v>31</v>
      </c>
      <c r="AV26" s="24">
        <v>0.0</v>
      </c>
      <c r="AW26" s="24">
        <v>0.0</v>
      </c>
    </row>
    <row r="27" ht="15.75" customHeight="1"/>
    <row r="28" ht="15.75" customHeight="1"/>
    <row r="29" ht="19.5" customHeight="1">
      <c r="A29" s="3"/>
      <c r="B29" s="4" t="s">
        <v>1</v>
      </c>
      <c r="C29" s="5"/>
      <c r="D29" s="6" t="s">
        <v>2</v>
      </c>
      <c r="E29" s="7"/>
      <c r="F29" s="8" t="s">
        <v>3</v>
      </c>
      <c r="G29" s="6" t="s">
        <v>4</v>
      </c>
      <c r="H29" s="7"/>
      <c r="I29" s="6" t="s">
        <v>5</v>
      </c>
      <c r="J29" s="7"/>
      <c r="K29" s="6" t="s">
        <v>6</v>
      </c>
      <c r="L29" s="5"/>
      <c r="M29" s="6" t="s">
        <v>7</v>
      </c>
      <c r="N29" s="7"/>
      <c r="O29" s="4" t="s">
        <v>8</v>
      </c>
      <c r="P29" s="7"/>
      <c r="Q29" s="4" t="s">
        <v>9</v>
      </c>
      <c r="R29" s="7"/>
      <c r="S29" s="4" t="s">
        <v>10</v>
      </c>
      <c r="T29" s="7"/>
      <c r="U29" s="6" t="s">
        <v>11</v>
      </c>
      <c r="V29" s="7"/>
      <c r="W29" s="6" t="s">
        <v>12</v>
      </c>
      <c r="X29" s="5"/>
      <c r="Y29" s="6" t="s">
        <v>13</v>
      </c>
      <c r="Z29" s="7"/>
      <c r="AA29" s="6" t="s">
        <v>14</v>
      </c>
      <c r="AB29" s="7"/>
      <c r="AC29" s="9" t="s">
        <v>15</v>
      </c>
      <c r="AD29" s="6" t="s">
        <v>16</v>
      </c>
      <c r="AE29" s="7"/>
      <c r="AF29" s="6" t="s">
        <v>17</v>
      </c>
      <c r="AG29" s="7"/>
      <c r="AH29" s="6" t="s">
        <v>18</v>
      </c>
      <c r="AI29" s="7"/>
      <c r="AJ29" s="6" t="s">
        <v>19</v>
      </c>
      <c r="AK29" s="5"/>
      <c r="AL29" s="6" t="s">
        <v>20</v>
      </c>
      <c r="AM29" s="5"/>
      <c r="AN29" s="6" t="s">
        <v>21</v>
      </c>
      <c r="AO29" s="7"/>
      <c r="AP29" s="6" t="s">
        <v>22</v>
      </c>
      <c r="AQ29" s="7"/>
      <c r="AR29" s="6" t="s">
        <v>23</v>
      </c>
      <c r="AS29" s="7"/>
      <c r="AT29" s="6" t="s">
        <v>24</v>
      </c>
      <c r="AU29" s="8" t="s">
        <v>25</v>
      </c>
      <c r="AV29" s="8" t="s">
        <v>26</v>
      </c>
      <c r="AW29" s="6" t="s">
        <v>27</v>
      </c>
    </row>
    <row r="30" ht="15.75" customHeight="1">
      <c r="A30" s="10"/>
      <c r="B30" s="11" t="s">
        <v>28</v>
      </c>
      <c r="C30" s="11" t="s">
        <v>29</v>
      </c>
      <c r="D30" s="12" t="s">
        <v>28</v>
      </c>
      <c r="E30" s="13" t="s">
        <v>29</v>
      </c>
      <c r="F30" s="14" t="s">
        <v>28</v>
      </c>
      <c r="G30" s="11" t="s">
        <v>28</v>
      </c>
      <c r="H30" s="11" t="s">
        <v>29</v>
      </c>
      <c r="I30" s="12" t="s">
        <v>28</v>
      </c>
      <c r="J30" s="13" t="s">
        <v>29</v>
      </c>
      <c r="K30" s="12" t="s">
        <v>28</v>
      </c>
      <c r="L30" s="11" t="s">
        <v>29</v>
      </c>
      <c r="M30" s="12" t="s">
        <v>28</v>
      </c>
      <c r="N30" s="13" t="s">
        <v>29</v>
      </c>
      <c r="O30" s="11" t="s">
        <v>28</v>
      </c>
      <c r="P30" s="13" t="s">
        <v>29</v>
      </c>
      <c r="Q30" s="11" t="s">
        <v>28</v>
      </c>
      <c r="R30" s="13" t="s">
        <v>29</v>
      </c>
      <c r="S30" s="11" t="s">
        <v>28</v>
      </c>
      <c r="T30" s="13" t="s">
        <v>29</v>
      </c>
      <c r="U30" s="12" t="s">
        <v>28</v>
      </c>
      <c r="V30" s="13" t="s">
        <v>29</v>
      </c>
      <c r="W30" s="12" t="s">
        <v>28</v>
      </c>
      <c r="X30" s="11" t="s">
        <v>29</v>
      </c>
      <c r="Y30" s="12" t="s">
        <v>28</v>
      </c>
      <c r="Z30" s="13" t="s">
        <v>29</v>
      </c>
      <c r="AA30" s="12" t="s">
        <v>28</v>
      </c>
      <c r="AB30" s="13" t="s">
        <v>29</v>
      </c>
      <c r="AC30" s="13" t="s">
        <v>29</v>
      </c>
      <c r="AD30" s="12" t="s">
        <v>28</v>
      </c>
      <c r="AE30" s="13" t="s">
        <v>29</v>
      </c>
      <c r="AF30" s="12" t="s">
        <v>28</v>
      </c>
      <c r="AG30" s="13" t="s">
        <v>29</v>
      </c>
      <c r="AH30" s="12" t="s">
        <v>28</v>
      </c>
      <c r="AI30" s="13" t="s">
        <v>29</v>
      </c>
      <c r="AJ30" s="12" t="s">
        <v>28</v>
      </c>
      <c r="AK30" s="11" t="s">
        <v>29</v>
      </c>
      <c r="AL30" s="12" t="s">
        <v>28</v>
      </c>
      <c r="AM30" s="13" t="s">
        <v>29</v>
      </c>
      <c r="AN30" s="11" t="s">
        <v>28</v>
      </c>
      <c r="AO30" s="11" t="s">
        <v>29</v>
      </c>
      <c r="AP30" s="12" t="s">
        <v>28</v>
      </c>
      <c r="AQ30" s="13" t="s">
        <v>29</v>
      </c>
      <c r="AR30" s="12" t="s">
        <v>28</v>
      </c>
      <c r="AS30" s="13" t="s">
        <v>29</v>
      </c>
      <c r="AT30" s="12" t="s">
        <v>29</v>
      </c>
      <c r="AU30" s="14" t="s">
        <v>29</v>
      </c>
      <c r="AV30" s="14" t="s">
        <v>29</v>
      </c>
      <c r="AW30" s="12" t="s">
        <v>29</v>
      </c>
    </row>
    <row r="31" ht="15.75" customHeight="1">
      <c r="A31" s="15"/>
      <c r="B31" s="16"/>
      <c r="C31" s="16"/>
      <c r="D31" s="16"/>
      <c r="E31" s="16"/>
      <c r="F31" s="16"/>
      <c r="G31" s="17"/>
      <c r="H31" s="17"/>
      <c r="I31" s="17"/>
      <c r="J31" s="17"/>
      <c r="K31" s="17"/>
      <c r="L31" s="17"/>
      <c r="M31" s="18"/>
      <c r="N31" s="18"/>
      <c r="O31" s="18"/>
      <c r="P31" s="18"/>
      <c r="Q31" s="18"/>
      <c r="R31" s="18"/>
      <c r="S31" s="17"/>
      <c r="T31" s="17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</row>
    <row r="32" ht="15.75" customHeight="1">
      <c r="A32" s="19" t="s">
        <v>30</v>
      </c>
      <c r="B32" s="20">
        <v>100071.0</v>
      </c>
      <c r="C32" s="20">
        <v>256449.0</v>
      </c>
      <c r="D32" s="20">
        <v>1326.0</v>
      </c>
      <c r="E32" s="20">
        <v>4662.0</v>
      </c>
      <c r="F32" s="20">
        <v>18482.0</v>
      </c>
      <c r="G32" s="20">
        <v>274.0</v>
      </c>
      <c r="H32" s="20">
        <v>1427.0</v>
      </c>
      <c r="I32" s="20">
        <v>8061.0</v>
      </c>
      <c r="J32" s="20">
        <v>45701.0</v>
      </c>
      <c r="K32" s="20">
        <v>1490.0</v>
      </c>
      <c r="L32" s="20">
        <v>488.0</v>
      </c>
      <c r="M32" s="20">
        <v>10063.0</v>
      </c>
      <c r="N32" s="20">
        <v>12313.0</v>
      </c>
      <c r="O32" s="20">
        <v>1260.0</v>
      </c>
      <c r="P32" s="20">
        <v>12200.0</v>
      </c>
      <c r="Q32" s="20">
        <v>506.0</v>
      </c>
      <c r="R32" s="20">
        <v>4841.0</v>
      </c>
      <c r="S32" s="20">
        <v>1220.0</v>
      </c>
      <c r="T32" s="20">
        <v>22414.0</v>
      </c>
      <c r="U32" s="20">
        <v>279.0</v>
      </c>
      <c r="V32" s="20">
        <v>7985.0</v>
      </c>
      <c r="W32" s="20">
        <v>125.0</v>
      </c>
      <c r="X32" s="20">
        <v>21150.0</v>
      </c>
      <c r="Y32" s="20">
        <v>1365.0</v>
      </c>
      <c r="Z32" s="20">
        <v>5385.0</v>
      </c>
      <c r="AA32" s="20">
        <v>2.0</v>
      </c>
      <c r="AB32" s="20">
        <v>2066.0</v>
      </c>
      <c r="AC32" s="20">
        <v>0.0</v>
      </c>
      <c r="AD32" s="20">
        <v>18.0</v>
      </c>
      <c r="AE32" s="20">
        <v>40417.0</v>
      </c>
      <c r="AF32" s="20">
        <v>77.0</v>
      </c>
      <c r="AG32" s="20">
        <v>702.0</v>
      </c>
      <c r="AH32" s="20">
        <v>4542.0</v>
      </c>
      <c r="AI32" s="20">
        <v>7766.0</v>
      </c>
      <c r="AJ32" s="20">
        <v>1294.0</v>
      </c>
      <c r="AK32" s="20">
        <v>9144.0</v>
      </c>
      <c r="AL32" s="20">
        <v>1671.0</v>
      </c>
      <c r="AM32" s="20">
        <v>5679.0</v>
      </c>
      <c r="AN32" s="20">
        <v>37356.0</v>
      </c>
      <c r="AO32" s="20">
        <v>3755.0</v>
      </c>
      <c r="AP32" s="20">
        <v>10660.0</v>
      </c>
      <c r="AQ32" s="20">
        <v>43537.0</v>
      </c>
      <c r="AR32" s="20">
        <v>1261.0</v>
      </c>
      <c r="AS32" s="20">
        <v>19.0</v>
      </c>
      <c r="AT32" s="21">
        <v>98.0</v>
      </c>
      <c r="AU32" s="21">
        <v>2780.0</v>
      </c>
      <c r="AV32" s="21">
        <v>659.0</v>
      </c>
      <c r="AW32" s="21">
        <v>0.0</v>
      </c>
    </row>
    <row r="33" ht="15.75" customHeight="1">
      <c r="A33" s="22" t="s">
        <v>32</v>
      </c>
      <c r="B33" s="23">
        <v>20284.0</v>
      </c>
      <c r="C33" s="23">
        <v>36671.0</v>
      </c>
      <c r="D33" s="23">
        <v>350.0</v>
      </c>
      <c r="E33" s="23">
        <v>808.0</v>
      </c>
      <c r="F33" s="23">
        <v>2804.0</v>
      </c>
      <c r="G33" s="23">
        <v>66.0</v>
      </c>
      <c r="H33" s="23">
        <v>199.0</v>
      </c>
      <c r="I33" s="23">
        <v>2195.0</v>
      </c>
      <c r="J33" s="23">
        <v>8568.0</v>
      </c>
      <c r="K33" s="23">
        <v>109.0</v>
      </c>
      <c r="L33" s="23">
        <v>107.0</v>
      </c>
      <c r="M33" s="23">
        <v>1532.0</v>
      </c>
      <c r="N33" s="23">
        <v>1100.0</v>
      </c>
      <c r="O33" s="23">
        <v>554.0</v>
      </c>
      <c r="P33" s="23">
        <v>1424.0</v>
      </c>
      <c r="Q33" s="23">
        <v>137.0</v>
      </c>
      <c r="R33" s="23">
        <v>1098.0</v>
      </c>
      <c r="S33" s="23">
        <v>244.0</v>
      </c>
      <c r="T33" s="23">
        <v>2980.0</v>
      </c>
      <c r="U33" s="23">
        <v>70.0</v>
      </c>
      <c r="V33" s="23">
        <v>545.0</v>
      </c>
      <c r="W33" s="23">
        <v>51.0</v>
      </c>
      <c r="X33" s="23">
        <v>3769.0</v>
      </c>
      <c r="Y33" s="23">
        <v>257.0</v>
      </c>
      <c r="Z33" s="23">
        <v>720.0</v>
      </c>
      <c r="AA33" s="23">
        <v>0.0</v>
      </c>
      <c r="AB33" s="23">
        <v>183.0</v>
      </c>
      <c r="AC33" s="23">
        <v>0.0</v>
      </c>
      <c r="AD33" s="23">
        <v>2.0</v>
      </c>
      <c r="AE33" s="23">
        <v>6835.0</v>
      </c>
      <c r="AF33" s="23">
        <v>0.0</v>
      </c>
      <c r="AG33" s="23">
        <v>61.0</v>
      </c>
      <c r="AH33" s="23">
        <v>1103.0</v>
      </c>
      <c r="AI33" s="23">
        <v>669.0</v>
      </c>
      <c r="AJ33" s="23">
        <v>201.0</v>
      </c>
      <c r="AK33" s="23">
        <v>959.0</v>
      </c>
      <c r="AL33" s="23">
        <v>102.0</v>
      </c>
      <c r="AM33" s="23">
        <v>717.0</v>
      </c>
      <c r="AN33" s="23">
        <v>7654.0</v>
      </c>
      <c r="AO33" s="23">
        <v>1025.0</v>
      </c>
      <c r="AP33" s="23">
        <v>2853.0</v>
      </c>
      <c r="AQ33" s="23">
        <v>4570.0</v>
      </c>
      <c r="AR33" s="23">
        <v>67.0</v>
      </c>
      <c r="AS33" s="23">
        <v>0.0</v>
      </c>
      <c r="AT33" s="24">
        <v>0.0</v>
      </c>
      <c r="AU33" s="24">
        <v>267.0</v>
      </c>
      <c r="AV33" s="24">
        <v>0.0</v>
      </c>
      <c r="AW33" s="24">
        <v>0.0</v>
      </c>
    </row>
    <row r="34" ht="15.75" customHeight="1">
      <c r="A34" s="25" t="s">
        <v>33</v>
      </c>
      <c r="B34" s="23">
        <v>1953.0</v>
      </c>
      <c r="C34" s="23">
        <v>7475.0</v>
      </c>
      <c r="D34" s="23">
        <v>101.0</v>
      </c>
      <c r="E34" s="23">
        <v>245.0</v>
      </c>
      <c r="F34" s="23">
        <v>326.0</v>
      </c>
      <c r="G34" s="23">
        <v>0.0</v>
      </c>
      <c r="H34" s="23">
        <v>0.0</v>
      </c>
      <c r="I34" s="23">
        <v>117.0</v>
      </c>
      <c r="J34" s="23">
        <v>1290.0</v>
      </c>
      <c r="K34" s="23">
        <v>28.0</v>
      </c>
      <c r="L34" s="23">
        <v>28.0</v>
      </c>
      <c r="M34" s="23">
        <v>219.0</v>
      </c>
      <c r="N34" s="23">
        <v>481.0</v>
      </c>
      <c r="O34" s="23">
        <v>13.0</v>
      </c>
      <c r="P34" s="23">
        <v>444.0</v>
      </c>
      <c r="Q34" s="23">
        <v>10.0</v>
      </c>
      <c r="R34" s="23">
        <v>97.0</v>
      </c>
      <c r="S34" s="23">
        <v>32.0</v>
      </c>
      <c r="T34" s="23">
        <v>623.0</v>
      </c>
      <c r="U34" s="23">
        <v>0.0</v>
      </c>
      <c r="V34" s="23">
        <v>244.0</v>
      </c>
      <c r="W34" s="23">
        <v>0.0</v>
      </c>
      <c r="X34" s="23">
        <v>427.0</v>
      </c>
      <c r="Y34" s="23">
        <v>41.0</v>
      </c>
      <c r="Z34" s="23">
        <v>119.0</v>
      </c>
      <c r="AA34" s="23">
        <v>0.0</v>
      </c>
      <c r="AB34" s="23">
        <v>73.0</v>
      </c>
      <c r="AC34" s="23">
        <v>0.0</v>
      </c>
      <c r="AD34" s="23">
        <v>0.0</v>
      </c>
      <c r="AE34" s="23">
        <v>1146.0</v>
      </c>
      <c r="AF34" s="23">
        <v>0.0</v>
      </c>
      <c r="AG34" s="23">
        <v>30.0</v>
      </c>
      <c r="AH34" s="23">
        <v>92.0</v>
      </c>
      <c r="AI34" s="23">
        <v>336.0</v>
      </c>
      <c r="AJ34" s="23">
        <v>74.0</v>
      </c>
      <c r="AK34" s="23">
        <v>395.0</v>
      </c>
      <c r="AL34" s="23">
        <v>48.0</v>
      </c>
      <c r="AM34" s="23">
        <v>248.0</v>
      </c>
      <c r="AN34" s="23">
        <v>785.0</v>
      </c>
      <c r="AO34" s="23">
        <v>75.0</v>
      </c>
      <c r="AP34" s="23">
        <v>67.0</v>
      </c>
      <c r="AQ34" s="23">
        <v>1041.0</v>
      </c>
      <c r="AR34" s="23">
        <v>41.0</v>
      </c>
      <c r="AS34" s="23">
        <v>0.0</v>
      </c>
      <c r="AT34" s="24">
        <v>0.0</v>
      </c>
      <c r="AU34" s="24">
        <v>92.0</v>
      </c>
      <c r="AV34" s="24">
        <v>0.0</v>
      </c>
      <c r="AW34" s="24">
        <v>0.0</v>
      </c>
    </row>
    <row r="35" ht="15.75" customHeight="1">
      <c r="A35" s="22" t="s">
        <v>34</v>
      </c>
      <c r="B35" s="23">
        <v>3114.0</v>
      </c>
      <c r="C35" s="23">
        <v>5460.0</v>
      </c>
      <c r="D35" s="23">
        <v>56.0</v>
      </c>
      <c r="E35" s="23">
        <v>53.0</v>
      </c>
      <c r="F35" s="23">
        <v>256.0</v>
      </c>
      <c r="G35" s="23">
        <v>39.0</v>
      </c>
      <c r="H35" s="23">
        <v>49.0</v>
      </c>
      <c r="I35" s="23">
        <v>439.0</v>
      </c>
      <c r="J35" s="23">
        <v>483.0</v>
      </c>
      <c r="K35" s="23">
        <v>40.0</v>
      </c>
      <c r="L35" s="23">
        <v>58.0</v>
      </c>
      <c r="M35" s="23">
        <v>262.0</v>
      </c>
      <c r="N35" s="23">
        <v>264.0</v>
      </c>
      <c r="O35" s="23">
        <v>160.0</v>
      </c>
      <c r="P35" s="23">
        <v>199.0</v>
      </c>
      <c r="Q35" s="23">
        <v>31.0</v>
      </c>
      <c r="R35" s="23">
        <v>128.0</v>
      </c>
      <c r="S35" s="23">
        <v>168.0</v>
      </c>
      <c r="T35" s="23">
        <v>494.0</v>
      </c>
      <c r="U35" s="23">
        <v>7.0</v>
      </c>
      <c r="V35" s="23">
        <v>442.0</v>
      </c>
      <c r="W35" s="23">
        <v>0.0</v>
      </c>
      <c r="X35" s="23">
        <v>669.0</v>
      </c>
      <c r="Y35" s="23">
        <v>56.0</v>
      </c>
      <c r="Z35" s="23">
        <v>62.0</v>
      </c>
      <c r="AA35" s="23">
        <v>0.0</v>
      </c>
      <c r="AB35" s="23">
        <v>34.0</v>
      </c>
      <c r="AC35" s="23">
        <v>0.0</v>
      </c>
      <c r="AD35" s="23">
        <v>0.0</v>
      </c>
      <c r="AE35" s="23">
        <v>1088.0</v>
      </c>
      <c r="AF35" s="23">
        <v>0.0</v>
      </c>
      <c r="AG35" s="23">
        <v>0.0</v>
      </c>
      <c r="AH35" s="23">
        <v>278.0</v>
      </c>
      <c r="AI35" s="23">
        <v>269.0</v>
      </c>
      <c r="AJ35" s="23">
        <v>0.0</v>
      </c>
      <c r="AK35" s="23">
        <v>212.0</v>
      </c>
      <c r="AL35" s="23">
        <v>79.0</v>
      </c>
      <c r="AM35" s="23">
        <v>52.0</v>
      </c>
      <c r="AN35" s="23">
        <v>1108.0</v>
      </c>
      <c r="AO35" s="23">
        <v>92.0</v>
      </c>
      <c r="AP35" s="23">
        <v>135.0</v>
      </c>
      <c r="AQ35" s="23">
        <v>779.0</v>
      </c>
      <c r="AR35" s="23">
        <v>0.0</v>
      </c>
      <c r="AS35" s="23">
        <v>0.0</v>
      </c>
      <c r="AT35" s="24">
        <v>0.0</v>
      </c>
      <c r="AU35" s="24">
        <v>33.0</v>
      </c>
      <c r="AV35" s="24">
        <v>0.0</v>
      </c>
      <c r="AW35" s="24">
        <v>0.0</v>
      </c>
    </row>
    <row r="36" ht="15.75" customHeight="1">
      <c r="A36" s="26" t="s">
        <v>35</v>
      </c>
      <c r="B36" s="27">
        <v>905.0</v>
      </c>
      <c r="C36" s="27">
        <v>3872.0</v>
      </c>
      <c r="D36" s="27">
        <v>0.0</v>
      </c>
      <c r="E36" s="27">
        <v>45.0</v>
      </c>
      <c r="F36" s="27">
        <v>378.0</v>
      </c>
      <c r="G36" s="27">
        <v>0.0</v>
      </c>
      <c r="H36" s="27">
        <v>58.0</v>
      </c>
      <c r="I36" s="27">
        <v>21.0</v>
      </c>
      <c r="J36" s="27">
        <v>1001.0</v>
      </c>
      <c r="K36" s="27">
        <v>0.0</v>
      </c>
      <c r="L36" s="27">
        <v>0.0</v>
      </c>
      <c r="M36" s="27">
        <v>7.0</v>
      </c>
      <c r="N36" s="27">
        <v>140.0</v>
      </c>
      <c r="O36" s="27">
        <v>0.0</v>
      </c>
      <c r="P36" s="27">
        <v>163.0</v>
      </c>
      <c r="Q36" s="27">
        <v>1.0</v>
      </c>
      <c r="R36" s="27">
        <v>41.0</v>
      </c>
      <c r="S36" s="27">
        <v>0.0</v>
      </c>
      <c r="T36" s="27">
        <v>228.0</v>
      </c>
      <c r="U36" s="27">
        <v>0.0</v>
      </c>
      <c r="V36" s="27">
        <v>0.0</v>
      </c>
      <c r="W36" s="27">
        <v>0.0</v>
      </c>
      <c r="X36" s="27">
        <v>539.0</v>
      </c>
      <c r="Y36" s="27">
        <v>1.0</v>
      </c>
      <c r="Z36" s="27">
        <v>32.0</v>
      </c>
      <c r="AA36" s="27">
        <v>0.0</v>
      </c>
      <c r="AB36" s="27">
        <v>0.0</v>
      </c>
      <c r="AC36" s="27">
        <v>0.0</v>
      </c>
      <c r="AD36" s="27">
        <v>0.0</v>
      </c>
      <c r="AE36" s="27">
        <v>577.0</v>
      </c>
      <c r="AF36" s="27">
        <v>0.0</v>
      </c>
      <c r="AG36" s="27">
        <v>0.0</v>
      </c>
      <c r="AH36" s="27">
        <v>36.0</v>
      </c>
      <c r="AI36" s="27">
        <v>43.0</v>
      </c>
      <c r="AJ36" s="27">
        <v>27.0</v>
      </c>
      <c r="AK36" s="27">
        <v>90.0</v>
      </c>
      <c r="AL36" s="27">
        <v>0.0</v>
      </c>
      <c r="AM36" s="27">
        <v>0.0</v>
      </c>
      <c r="AN36" s="27">
        <v>394.0</v>
      </c>
      <c r="AO36" s="27">
        <v>27.0</v>
      </c>
      <c r="AP36" s="27">
        <v>40.0</v>
      </c>
      <c r="AQ36" s="27">
        <v>880.0</v>
      </c>
      <c r="AR36" s="27">
        <v>0.0</v>
      </c>
      <c r="AS36" s="27">
        <v>0.0</v>
      </c>
      <c r="AT36" s="28">
        <v>0.0</v>
      </c>
      <c r="AU36" s="28">
        <v>8.0</v>
      </c>
      <c r="AV36" s="28">
        <v>0.0</v>
      </c>
      <c r="AW36" s="28">
        <v>0.0</v>
      </c>
    </row>
    <row r="37" ht="15.75" customHeight="1">
      <c r="A37" s="22" t="s">
        <v>36</v>
      </c>
      <c r="B37" s="23">
        <v>3268.0</v>
      </c>
      <c r="C37" s="23">
        <v>16989.0</v>
      </c>
      <c r="D37" s="23">
        <v>7.0</v>
      </c>
      <c r="E37" s="23">
        <v>260.0</v>
      </c>
      <c r="F37" s="23">
        <v>1168.0</v>
      </c>
      <c r="G37" s="23">
        <v>37.0</v>
      </c>
      <c r="H37" s="23">
        <v>200.0</v>
      </c>
      <c r="I37" s="23">
        <v>61.0</v>
      </c>
      <c r="J37" s="23">
        <v>4350.0</v>
      </c>
      <c r="K37" s="23">
        <v>0.0</v>
      </c>
      <c r="L37" s="23">
        <v>0.0</v>
      </c>
      <c r="M37" s="23">
        <v>5.0</v>
      </c>
      <c r="N37" s="23">
        <v>1212.0</v>
      </c>
      <c r="O37" s="23">
        <v>1.0</v>
      </c>
      <c r="P37" s="23">
        <v>609.0</v>
      </c>
      <c r="Q37" s="23">
        <v>29.0</v>
      </c>
      <c r="R37" s="23">
        <v>157.0</v>
      </c>
      <c r="S37" s="23">
        <v>9.0</v>
      </c>
      <c r="T37" s="23">
        <v>1150.0</v>
      </c>
      <c r="U37" s="23">
        <v>0.0</v>
      </c>
      <c r="V37" s="23">
        <v>82.0</v>
      </c>
      <c r="W37" s="23">
        <v>5.0</v>
      </c>
      <c r="X37" s="23">
        <v>1561.0</v>
      </c>
      <c r="Y37" s="23">
        <v>1.0</v>
      </c>
      <c r="Z37" s="23">
        <v>362.0</v>
      </c>
      <c r="AA37" s="23">
        <v>0.0</v>
      </c>
      <c r="AB37" s="23">
        <v>62.0</v>
      </c>
      <c r="AC37" s="23">
        <v>0.0</v>
      </c>
      <c r="AD37" s="23">
        <v>5.0</v>
      </c>
      <c r="AE37" s="23">
        <v>1791.0</v>
      </c>
      <c r="AF37" s="23">
        <v>0.0</v>
      </c>
      <c r="AG37" s="23">
        <v>44.0</v>
      </c>
      <c r="AH37" s="23">
        <v>73.0</v>
      </c>
      <c r="AI37" s="23">
        <v>193.0</v>
      </c>
      <c r="AJ37" s="23">
        <v>8.0</v>
      </c>
      <c r="AK37" s="23">
        <v>348.0</v>
      </c>
      <c r="AL37" s="23">
        <v>76.0</v>
      </c>
      <c r="AM37" s="23">
        <v>40.0</v>
      </c>
      <c r="AN37" s="23">
        <v>1392.0</v>
      </c>
      <c r="AO37" s="23">
        <v>134.0</v>
      </c>
      <c r="AP37" s="23">
        <v>391.0</v>
      </c>
      <c r="AQ37" s="23">
        <v>3859.0</v>
      </c>
      <c r="AR37" s="23">
        <v>146.0</v>
      </c>
      <c r="AS37" s="23">
        <v>0.0</v>
      </c>
      <c r="AT37" s="24">
        <v>0.0</v>
      </c>
      <c r="AU37" s="24">
        <v>339.0</v>
      </c>
      <c r="AV37" s="24">
        <v>90.0</v>
      </c>
      <c r="AW37" s="24">
        <v>0.0</v>
      </c>
    </row>
    <row r="38" ht="15.75" customHeight="1">
      <c r="A38" s="25" t="s">
        <v>37</v>
      </c>
      <c r="B38" s="23">
        <v>1232.0</v>
      </c>
      <c r="C38" s="23">
        <v>4238.0</v>
      </c>
      <c r="D38" s="23">
        <v>7.0</v>
      </c>
      <c r="E38" s="23">
        <v>103.0</v>
      </c>
      <c r="F38" s="23">
        <v>122.0</v>
      </c>
      <c r="G38" s="23">
        <v>0.0</v>
      </c>
      <c r="H38" s="23">
        <v>0.0</v>
      </c>
      <c r="I38" s="23">
        <v>8.0</v>
      </c>
      <c r="J38" s="23">
        <v>590.0</v>
      </c>
      <c r="K38" s="23">
        <v>19.0</v>
      </c>
      <c r="L38" s="23">
        <v>21.0</v>
      </c>
      <c r="M38" s="23">
        <v>8.0</v>
      </c>
      <c r="N38" s="23">
        <v>352.0</v>
      </c>
      <c r="O38" s="23">
        <v>0.0</v>
      </c>
      <c r="P38" s="23">
        <v>0.0</v>
      </c>
      <c r="Q38" s="23">
        <v>7.0</v>
      </c>
      <c r="R38" s="23">
        <v>98.0</v>
      </c>
      <c r="S38" s="23">
        <v>199.0</v>
      </c>
      <c r="T38" s="23">
        <v>255.0</v>
      </c>
      <c r="U38" s="23">
        <v>0.0</v>
      </c>
      <c r="V38" s="23">
        <v>178.0</v>
      </c>
      <c r="W38" s="23">
        <v>0.0</v>
      </c>
      <c r="X38" s="23">
        <v>233.0</v>
      </c>
      <c r="Y38" s="23">
        <v>24.0</v>
      </c>
      <c r="Z38" s="23">
        <v>130.0</v>
      </c>
      <c r="AA38" s="23">
        <v>0.0</v>
      </c>
      <c r="AB38" s="23">
        <v>190.0</v>
      </c>
      <c r="AC38" s="23">
        <v>0.0</v>
      </c>
      <c r="AD38" s="23">
        <v>0.0</v>
      </c>
      <c r="AE38" s="23">
        <v>885.0</v>
      </c>
      <c r="AF38" s="23">
        <v>0.0</v>
      </c>
      <c r="AG38" s="23">
        <v>38.0</v>
      </c>
      <c r="AH38" s="23">
        <v>92.0</v>
      </c>
      <c r="AI38" s="23">
        <v>103.0</v>
      </c>
      <c r="AJ38" s="23">
        <v>34.0</v>
      </c>
      <c r="AK38" s="23">
        <v>136.0</v>
      </c>
      <c r="AL38" s="23">
        <v>22.0</v>
      </c>
      <c r="AM38" s="23">
        <v>85.0</v>
      </c>
      <c r="AN38" s="23">
        <v>523.0</v>
      </c>
      <c r="AO38" s="23">
        <v>28.0</v>
      </c>
      <c r="AP38" s="23">
        <v>167.0</v>
      </c>
      <c r="AQ38" s="23">
        <v>659.0</v>
      </c>
      <c r="AR38" s="23">
        <v>0.0</v>
      </c>
      <c r="AS38" s="23">
        <v>0.0</v>
      </c>
      <c r="AT38" s="24">
        <v>0.0</v>
      </c>
      <c r="AU38" s="24">
        <v>154.0</v>
      </c>
      <c r="AV38" s="24">
        <v>0.0</v>
      </c>
      <c r="AW38" s="24">
        <v>0.0</v>
      </c>
    </row>
    <row r="39" ht="15.75" customHeight="1">
      <c r="A39" s="25" t="s">
        <v>38</v>
      </c>
      <c r="B39" s="23">
        <v>4815.0</v>
      </c>
      <c r="C39" s="23">
        <v>13756.0</v>
      </c>
      <c r="D39" s="23">
        <v>96.0</v>
      </c>
      <c r="E39" s="23">
        <v>351.0</v>
      </c>
      <c r="F39" s="23">
        <v>693.0</v>
      </c>
      <c r="G39" s="23">
        <v>0.0</v>
      </c>
      <c r="H39" s="23">
        <v>0.0</v>
      </c>
      <c r="I39" s="23">
        <v>597.0</v>
      </c>
      <c r="J39" s="23">
        <v>2007.0</v>
      </c>
      <c r="K39" s="23">
        <v>85.0</v>
      </c>
      <c r="L39" s="23">
        <v>0.0</v>
      </c>
      <c r="M39" s="23">
        <v>406.0</v>
      </c>
      <c r="N39" s="23">
        <v>868.0</v>
      </c>
      <c r="O39" s="23">
        <v>24.0</v>
      </c>
      <c r="P39" s="23">
        <v>489.0</v>
      </c>
      <c r="Q39" s="23">
        <v>6.0</v>
      </c>
      <c r="R39" s="23">
        <v>282.0</v>
      </c>
      <c r="S39" s="23">
        <v>74.0</v>
      </c>
      <c r="T39" s="23">
        <v>1500.0</v>
      </c>
      <c r="U39" s="23">
        <v>0.0</v>
      </c>
      <c r="V39" s="23">
        <v>591.0</v>
      </c>
      <c r="W39" s="23">
        <v>0.0</v>
      </c>
      <c r="X39" s="23">
        <v>1190.0</v>
      </c>
      <c r="Y39" s="23">
        <v>65.0</v>
      </c>
      <c r="Z39" s="23">
        <v>368.0</v>
      </c>
      <c r="AA39" s="23">
        <v>0.0</v>
      </c>
      <c r="AB39" s="23">
        <v>183.0</v>
      </c>
      <c r="AC39" s="23">
        <v>0.0</v>
      </c>
      <c r="AD39" s="23">
        <v>0.0</v>
      </c>
      <c r="AE39" s="23">
        <v>2219.0</v>
      </c>
      <c r="AF39" s="23">
        <v>2.0</v>
      </c>
      <c r="AG39" s="23">
        <v>57.0</v>
      </c>
      <c r="AH39" s="23">
        <v>271.0</v>
      </c>
      <c r="AI39" s="23">
        <v>738.0</v>
      </c>
      <c r="AJ39" s="23">
        <v>132.0</v>
      </c>
      <c r="AK39" s="23">
        <v>656.0</v>
      </c>
      <c r="AL39" s="23">
        <v>75.0</v>
      </c>
      <c r="AM39" s="23">
        <v>316.0</v>
      </c>
      <c r="AN39" s="23">
        <v>1680.0</v>
      </c>
      <c r="AO39" s="23">
        <v>161.0</v>
      </c>
      <c r="AP39" s="23">
        <v>609.0</v>
      </c>
      <c r="AQ39" s="23">
        <v>1704.0</v>
      </c>
      <c r="AR39" s="23">
        <v>38.0</v>
      </c>
      <c r="AS39" s="23">
        <v>0.0</v>
      </c>
      <c r="AT39" s="24">
        <v>0.0</v>
      </c>
      <c r="AU39" s="24">
        <v>38.0</v>
      </c>
      <c r="AV39" s="24">
        <v>0.0</v>
      </c>
      <c r="AW39" s="24">
        <v>0.0</v>
      </c>
    </row>
    <row r="40" ht="15.75" customHeight="1">
      <c r="A40" s="25" t="s">
        <v>39</v>
      </c>
      <c r="B40" s="23">
        <v>3064.0</v>
      </c>
      <c r="C40" s="23">
        <v>13349.0</v>
      </c>
      <c r="D40" s="23">
        <v>52.0</v>
      </c>
      <c r="E40" s="23">
        <v>341.0</v>
      </c>
      <c r="F40" s="23">
        <v>596.0</v>
      </c>
      <c r="G40" s="23">
        <v>0.0</v>
      </c>
      <c r="H40" s="23">
        <v>0.0</v>
      </c>
      <c r="I40" s="23">
        <v>145.0</v>
      </c>
      <c r="J40" s="23">
        <v>2480.0</v>
      </c>
      <c r="K40" s="23">
        <v>0.0</v>
      </c>
      <c r="L40" s="23">
        <v>0.0</v>
      </c>
      <c r="M40" s="23">
        <v>20.0</v>
      </c>
      <c r="N40" s="23">
        <v>1366.0</v>
      </c>
      <c r="O40" s="23">
        <v>16.0</v>
      </c>
      <c r="P40" s="23">
        <v>183.0</v>
      </c>
      <c r="Q40" s="23">
        <v>10.0</v>
      </c>
      <c r="R40" s="23">
        <v>272.0</v>
      </c>
      <c r="S40" s="23">
        <v>82.0</v>
      </c>
      <c r="T40" s="23">
        <v>1208.0</v>
      </c>
      <c r="U40" s="23">
        <v>0.0</v>
      </c>
      <c r="V40" s="23">
        <v>149.0</v>
      </c>
      <c r="W40" s="23">
        <v>0.0</v>
      </c>
      <c r="X40" s="23">
        <v>1005.0</v>
      </c>
      <c r="Y40" s="23">
        <v>46.0</v>
      </c>
      <c r="Z40" s="23">
        <v>186.0</v>
      </c>
      <c r="AA40" s="23">
        <v>1.0</v>
      </c>
      <c r="AB40" s="23">
        <v>196.0</v>
      </c>
      <c r="AC40" s="23">
        <v>0.0</v>
      </c>
      <c r="AD40" s="23">
        <v>1.0</v>
      </c>
      <c r="AE40" s="23">
        <v>2098.0</v>
      </c>
      <c r="AF40" s="23">
        <v>0.0</v>
      </c>
      <c r="AG40" s="23">
        <v>35.0</v>
      </c>
      <c r="AH40" s="23">
        <v>409.0</v>
      </c>
      <c r="AI40" s="23">
        <v>273.0</v>
      </c>
      <c r="AJ40" s="23">
        <v>220.0</v>
      </c>
      <c r="AK40" s="23">
        <v>401.0</v>
      </c>
      <c r="AL40" s="23">
        <v>83.0</v>
      </c>
      <c r="AM40" s="23">
        <v>294.0</v>
      </c>
      <c r="AN40" s="23">
        <v>1085.0</v>
      </c>
      <c r="AO40" s="23">
        <v>174.0</v>
      </c>
      <c r="AP40" s="23">
        <v>298.0</v>
      </c>
      <c r="AQ40" s="23">
        <v>2559.0</v>
      </c>
      <c r="AR40" s="23">
        <v>0.0</v>
      </c>
      <c r="AS40" s="23">
        <v>0.0</v>
      </c>
      <c r="AT40" s="24">
        <v>0.0</v>
      </c>
      <c r="AU40" s="24">
        <v>108.0</v>
      </c>
      <c r="AV40" s="24">
        <v>21.0</v>
      </c>
      <c r="AW40" s="24">
        <v>0.0</v>
      </c>
    </row>
    <row r="41" ht="15.75" customHeight="1">
      <c r="A41" s="25" t="s">
        <v>40</v>
      </c>
      <c r="B41" s="23">
        <v>17166.0</v>
      </c>
      <c r="C41" s="23">
        <v>45836.0</v>
      </c>
      <c r="D41" s="23">
        <v>169.0</v>
      </c>
      <c r="E41" s="23">
        <v>522.0</v>
      </c>
      <c r="F41" s="23">
        <v>3876.0</v>
      </c>
      <c r="G41" s="23">
        <v>18.0</v>
      </c>
      <c r="H41" s="23">
        <v>199.0</v>
      </c>
      <c r="I41" s="23">
        <v>1387.0</v>
      </c>
      <c r="J41" s="23">
        <v>6478.0</v>
      </c>
      <c r="K41" s="23">
        <v>145.0</v>
      </c>
      <c r="L41" s="23">
        <v>132.0</v>
      </c>
      <c r="M41" s="23">
        <v>2711.0</v>
      </c>
      <c r="N41" s="23">
        <v>1878.0</v>
      </c>
      <c r="O41" s="23">
        <v>139.0</v>
      </c>
      <c r="P41" s="23">
        <v>2463.0</v>
      </c>
      <c r="Q41" s="23">
        <v>56.0</v>
      </c>
      <c r="R41" s="23">
        <v>411.0</v>
      </c>
      <c r="S41" s="23">
        <v>31.0</v>
      </c>
      <c r="T41" s="23">
        <v>3206.0</v>
      </c>
      <c r="U41" s="23">
        <v>53.0</v>
      </c>
      <c r="V41" s="23">
        <v>1148.0</v>
      </c>
      <c r="W41" s="23">
        <v>6.0</v>
      </c>
      <c r="X41" s="23">
        <v>3294.0</v>
      </c>
      <c r="Y41" s="23">
        <v>10.0</v>
      </c>
      <c r="Z41" s="23">
        <v>1266.0</v>
      </c>
      <c r="AA41" s="23">
        <v>0.0</v>
      </c>
      <c r="AB41" s="23">
        <v>276.0</v>
      </c>
      <c r="AC41" s="23">
        <v>0.0</v>
      </c>
      <c r="AD41" s="23">
        <v>0.0</v>
      </c>
      <c r="AE41" s="23">
        <v>7195.0</v>
      </c>
      <c r="AF41" s="23">
        <v>1.0</v>
      </c>
      <c r="AG41" s="23">
        <v>52.0</v>
      </c>
      <c r="AH41" s="23">
        <v>743.0</v>
      </c>
      <c r="AI41" s="23">
        <v>1077.0</v>
      </c>
      <c r="AJ41" s="23">
        <v>77.0</v>
      </c>
      <c r="AK41" s="23">
        <v>1826.0</v>
      </c>
      <c r="AL41" s="23">
        <v>742.0</v>
      </c>
      <c r="AM41" s="23">
        <v>1471.0</v>
      </c>
      <c r="AN41" s="23">
        <v>6515.0</v>
      </c>
      <c r="AO41" s="23">
        <v>413.0</v>
      </c>
      <c r="AP41" s="23">
        <v>487.0</v>
      </c>
      <c r="AQ41" s="23">
        <v>11534.0</v>
      </c>
      <c r="AR41" s="23">
        <v>272.0</v>
      </c>
      <c r="AS41" s="23">
        <v>0.0</v>
      </c>
      <c r="AT41" s="24">
        <v>0.0</v>
      </c>
      <c r="AU41" s="24">
        <v>570.0</v>
      </c>
      <c r="AV41" s="24">
        <v>153.0</v>
      </c>
      <c r="AW41" s="24">
        <v>0.0</v>
      </c>
    </row>
    <row r="42" ht="15.75" customHeight="1">
      <c r="A42" s="22" t="s">
        <v>41</v>
      </c>
      <c r="B42" s="23">
        <v>13313.0</v>
      </c>
      <c r="C42" s="23">
        <v>28357.0</v>
      </c>
      <c r="D42" s="23">
        <v>148.0</v>
      </c>
      <c r="E42" s="23">
        <v>602.0</v>
      </c>
      <c r="F42" s="23">
        <v>2276.0</v>
      </c>
      <c r="G42" s="23">
        <v>52.0</v>
      </c>
      <c r="H42" s="23">
        <v>61.0</v>
      </c>
      <c r="I42" s="23">
        <v>623.0</v>
      </c>
      <c r="J42" s="23">
        <v>5592.0</v>
      </c>
      <c r="K42" s="23">
        <v>189.0</v>
      </c>
      <c r="L42" s="23">
        <v>0.0</v>
      </c>
      <c r="M42" s="23">
        <v>1199.0</v>
      </c>
      <c r="N42" s="23">
        <v>1713.0</v>
      </c>
      <c r="O42" s="23">
        <v>8.0</v>
      </c>
      <c r="P42" s="23">
        <v>948.0</v>
      </c>
      <c r="Q42" s="23">
        <v>9.0</v>
      </c>
      <c r="R42" s="23">
        <v>499.0</v>
      </c>
      <c r="S42" s="23">
        <v>13.0</v>
      </c>
      <c r="T42" s="23">
        <v>2988.0</v>
      </c>
      <c r="U42" s="23">
        <v>51.0</v>
      </c>
      <c r="V42" s="23">
        <v>509.0</v>
      </c>
      <c r="W42" s="23">
        <v>0.0</v>
      </c>
      <c r="X42" s="23">
        <v>1993.0</v>
      </c>
      <c r="Y42" s="23">
        <v>378.0</v>
      </c>
      <c r="Z42" s="23">
        <v>560.0</v>
      </c>
      <c r="AA42" s="23">
        <v>0.0</v>
      </c>
      <c r="AB42" s="23">
        <v>162.0</v>
      </c>
      <c r="AC42" s="23">
        <v>0.0</v>
      </c>
      <c r="AD42" s="23">
        <v>0.0</v>
      </c>
      <c r="AE42" s="23">
        <v>4212.0</v>
      </c>
      <c r="AF42" s="23">
        <v>0.0</v>
      </c>
      <c r="AG42" s="23">
        <v>53.0</v>
      </c>
      <c r="AH42" s="23">
        <v>478.0</v>
      </c>
      <c r="AI42" s="23">
        <v>1350.0</v>
      </c>
      <c r="AJ42" s="23">
        <v>103.0</v>
      </c>
      <c r="AK42" s="23">
        <v>1289.0</v>
      </c>
      <c r="AL42" s="23">
        <v>122.0</v>
      </c>
      <c r="AM42" s="23">
        <v>394.0</v>
      </c>
      <c r="AN42" s="23">
        <v>5187.0</v>
      </c>
      <c r="AO42" s="23">
        <v>362.0</v>
      </c>
      <c r="AP42" s="23">
        <v>2477.0</v>
      </c>
      <c r="AQ42" s="23">
        <v>4398.0</v>
      </c>
      <c r="AR42" s="23">
        <v>147.0</v>
      </c>
      <c r="AS42" s="23">
        <v>19.0</v>
      </c>
      <c r="AT42" s="24">
        <v>98.0</v>
      </c>
      <c r="AU42" s="24">
        <v>354.0</v>
      </c>
      <c r="AV42" s="24">
        <v>54.0</v>
      </c>
      <c r="AW42" s="24">
        <v>0.0</v>
      </c>
    </row>
    <row r="43" ht="15.75" customHeight="1">
      <c r="A43" s="25" t="s">
        <v>42</v>
      </c>
      <c r="B43" s="23">
        <v>3623.0</v>
      </c>
      <c r="C43" s="23">
        <v>4740.0</v>
      </c>
      <c r="D43" s="23">
        <v>161.0</v>
      </c>
      <c r="E43" s="23">
        <v>102.0</v>
      </c>
      <c r="F43" s="23">
        <v>407.0</v>
      </c>
      <c r="G43" s="23">
        <v>0.0</v>
      </c>
      <c r="H43" s="23">
        <v>0.0</v>
      </c>
      <c r="I43" s="23">
        <v>815.0</v>
      </c>
      <c r="J43" s="23">
        <v>566.0</v>
      </c>
      <c r="K43" s="23">
        <v>38.0</v>
      </c>
      <c r="L43" s="23">
        <v>0.0</v>
      </c>
      <c r="M43" s="23">
        <v>457.0</v>
      </c>
      <c r="N43" s="23">
        <v>91.0</v>
      </c>
      <c r="O43" s="23">
        <v>254.0</v>
      </c>
      <c r="P43" s="23">
        <v>0.0</v>
      </c>
      <c r="Q43" s="23">
        <v>30.0</v>
      </c>
      <c r="R43" s="23">
        <v>175.0</v>
      </c>
      <c r="S43" s="23">
        <v>20.0</v>
      </c>
      <c r="T43" s="23">
        <v>498.0</v>
      </c>
      <c r="U43" s="23">
        <v>0.0</v>
      </c>
      <c r="V43" s="23">
        <v>48.0</v>
      </c>
      <c r="W43" s="23">
        <v>0.0</v>
      </c>
      <c r="X43" s="23">
        <v>423.0</v>
      </c>
      <c r="Y43" s="23">
        <v>77.0</v>
      </c>
      <c r="Z43" s="23">
        <v>14.0</v>
      </c>
      <c r="AA43" s="23">
        <v>0.0</v>
      </c>
      <c r="AB43" s="23">
        <v>103.0</v>
      </c>
      <c r="AC43" s="23">
        <v>0.0</v>
      </c>
      <c r="AD43" s="23">
        <v>0.0</v>
      </c>
      <c r="AE43" s="23">
        <v>1167.0</v>
      </c>
      <c r="AF43" s="23">
        <v>62.0</v>
      </c>
      <c r="AG43" s="23">
        <v>0.0</v>
      </c>
      <c r="AH43" s="23">
        <v>237.0</v>
      </c>
      <c r="AI43" s="23">
        <v>111.0</v>
      </c>
      <c r="AJ43" s="23">
        <v>0.0</v>
      </c>
      <c r="AK43" s="23">
        <v>227.0</v>
      </c>
      <c r="AL43" s="23">
        <v>0.0</v>
      </c>
      <c r="AM43" s="23">
        <v>18.0</v>
      </c>
      <c r="AN43" s="23">
        <v>873.0</v>
      </c>
      <c r="AO43" s="23">
        <v>0.0</v>
      </c>
      <c r="AP43" s="23">
        <v>192.0</v>
      </c>
      <c r="AQ43" s="23">
        <v>1050.0</v>
      </c>
      <c r="AR43" s="23">
        <v>45.0</v>
      </c>
      <c r="AS43" s="23">
        <v>0.0</v>
      </c>
      <c r="AT43" s="24">
        <v>0.0</v>
      </c>
      <c r="AU43" s="24">
        <v>102.0</v>
      </c>
      <c r="AV43" s="24">
        <v>0.0</v>
      </c>
      <c r="AW43" s="24">
        <v>0.0</v>
      </c>
    </row>
    <row r="44" ht="15.75" customHeight="1">
      <c r="A44" s="25" t="s">
        <v>43</v>
      </c>
      <c r="B44" s="23">
        <v>5865.0</v>
      </c>
      <c r="C44" s="23">
        <v>18976.0</v>
      </c>
      <c r="D44" s="23">
        <v>39.0</v>
      </c>
      <c r="E44" s="23">
        <v>543.0</v>
      </c>
      <c r="F44" s="23">
        <v>772.0</v>
      </c>
      <c r="G44" s="23">
        <v>0.0</v>
      </c>
      <c r="H44" s="23">
        <v>368.0</v>
      </c>
      <c r="I44" s="23">
        <v>581.0</v>
      </c>
      <c r="J44" s="23">
        <v>3418.0</v>
      </c>
      <c r="K44" s="23">
        <v>72.0</v>
      </c>
      <c r="L44" s="23">
        <v>0.0</v>
      </c>
      <c r="M44" s="23">
        <v>1053.0</v>
      </c>
      <c r="N44" s="23">
        <v>213.0</v>
      </c>
      <c r="O44" s="23">
        <v>0.0</v>
      </c>
      <c r="P44" s="23">
        <v>1072.0</v>
      </c>
      <c r="Q44" s="23">
        <v>44.0</v>
      </c>
      <c r="R44" s="23">
        <v>584.0</v>
      </c>
      <c r="S44" s="23">
        <v>0.0</v>
      </c>
      <c r="T44" s="23">
        <v>1968.0</v>
      </c>
      <c r="U44" s="23">
        <v>0.0</v>
      </c>
      <c r="V44" s="23">
        <v>694.0</v>
      </c>
      <c r="W44" s="23">
        <v>58.0</v>
      </c>
      <c r="X44" s="23">
        <v>1940.0</v>
      </c>
      <c r="Y44" s="23">
        <v>53.0</v>
      </c>
      <c r="Z44" s="23">
        <v>423.0</v>
      </c>
      <c r="AA44" s="23">
        <v>0.0</v>
      </c>
      <c r="AB44" s="23">
        <v>182.0</v>
      </c>
      <c r="AC44" s="23">
        <v>0.0</v>
      </c>
      <c r="AD44" s="23">
        <v>0.0</v>
      </c>
      <c r="AE44" s="23">
        <v>2657.0</v>
      </c>
      <c r="AF44" s="23">
        <v>0.0</v>
      </c>
      <c r="AG44" s="23">
        <v>157.0</v>
      </c>
      <c r="AH44" s="23">
        <v>85.0</v>
      </c>
      <c r="AI44" s="23">
        <v>509.0</v>
      </c>
      <c r="AJ44" s="23">
        <v>0.0</v>
      </c>
      <c r="AK44" s="23">
        <v>556.0</v>
      </c>
      <c r="AL44" s="23">
        <v>164.0</v>
      </c>
      <c r="AM44" s="23">
        <v>684.0</v>
      </c>
      <c r="AN44" s="23">
        <v>2272.0</v>
      </c>
      <c r="AO44" s="23">
        <v>444.0</v>
      </c>
      <c r="AP44" s="23">
        <v>672.0</v>
      </c>
      <c r="AQ44" s="23">
        <v>1866.0</v>
      </c>
      <c r="AR44" s="23">
        <v>158.0</v>
      </c>
      <c r="AS44" s="23">
        <v>0.0</v>
      </c>
      <c r="AT44" s="24">
        <v>0.0</v>
      </c>
      <c r="AU44" s="24">
        <v>408.0</v>
      </c>
      <c r="AV44" s="24">
        <v>132.0</v>
      </c>
      <c r="AW44" s="24">
        <v>0.0</v>
      </c>
    </row>
    <row r="45" ht="15.75" customHeight="1">
      <c r="A45" s="22" t="s">
        <v>44</v>
      </c>
      <c r="B45" s="23">
        <v>12866.0</v>
      </c>
      <c r="C45" s="23">
        <v>26646.0</v>
      </c>
      <c r="D45" s="23">
        <v>20.0</v>
      </c>
      <c r="E45" s="23">
        <v>184.0</v>
      </c>
      <c r="F45" s="23">
        <v>3036.0</v>
      </c>
      <c r="G45" s="23">
        <v>0.0</v>
      </c>
      <c r="H45" s="23">
        <v>0.0</v>
      </c>
      <c r="I45" s="23">
        <v>492.0</v>
      </c>
      <c r="J45" s="23">
        <v>4075.0</v>
      </c>
      <c r="K45" s="23">
        <v>529.0</v>
      </c>
      <c r="L45" s="23">
        <v>0.0</v>
      </c>
      <c r="M45" s="23">
        <v>1749.0</v>
      </c>
      <c r="N45" s="23">
        <v>822.0</v>
      </c>
      <c r="O45" s="23">
        <v>17.0</v>
      </c>
      <c r="P45" s="23">
        <v>3646.0</v>
      </c>
      <c r="Q45" s="23">
        <v>35.0</v>
      </c>
      <c r="R45" s="23">
        <v>383.0</v>
      </c>
      <c r="S45" s="23">
        <v>12.0</v>
      </c>
      <c r="T45" s="23">
        <v>1961.0</v>
      </c>
      <c r="U45" s="23">
        <v>52.0</v>
      </c>
      <c r="V45" s="23">
        <v>446.0</v>
      </c>
      <c r="W45" s="23">
        <v>5.0</v>
      </c>
      <c r="X45" s="23">
        <v>2368.0</v>
      </c>
      <c r="Y45" s="23">
        <v>302.0</v>
      </c>
      <c r="Z45" s="23">
        <v>589.0</v>
      </c>
      <c r="AA45" s="23">
        <v>1.0</v>
      </c>
      <c r="AB45" s="23">
        <v>113.0</v>
      </c>
      <c r="AC45" s="23">
        <v>0.0</v>
      </c>
      <c r="AD45" s="23">
        <v>10.0</v>
      </c>
      <c r="AE45" s="23">
        <v>5030.0</v>
      </c>
      <c r="AF45" s="23">
        <v>0.0</v>
      </c>
      <c r="AG45" s="23">
        <v>52.0</v>
      </c>
      <c r="AH45" s="23">
        <v>119.0</v>
      </c>
      <c r="AI45" s="23">
        <v>460.0</v>
      </c>
      <c r="AJ45" s="23">
        <v>418.0</v>
      </c>
      <c r="AK45" s="23">
        <v>1148.0</v>
      </c>
      <c r="AL45" s="23">
        <v>86.0</v>
      </c>
      <c r="AM45" s="23">
        <v>597.0</v>
      </c>
      <c r="AN45" s="23">
        <v>4301.0</v>
      </c>
      <c r="AO45" s="23">
        <v>639.0</v>
      </c>
      <c r="AP45" s="23">
        <v>1682.0</v>
      </c>
      <c r="AQ45" s="23">
        <v>3904.0</v>
      </c>
      <c r="AR45" s="23">
        <v>220.0</v>
      </c>
      <c r="AS45" s="23">
        <v>0.0</v>
      </c>
      <c r="AT45" s="24">
        <v>0.0</v>
      </c>
      <c r="AU45" s="24">
        <v>9.0</v>
      </c>
      <c r="AV45" s="24">
        <v>0.0</v>
      </c>
      <c r="AW45" s="24">
        <v>0.0</v>
      </c>
    </row>
    <row r="46" ht="15.75" customHeight="1">
      <c r="A46" s="22" t="s">
        <v>45</v>
      </c>
      <c r="B46" s="23">
        <v>3802.0</v>
      </c>
      <c r="C46" s="23">
        <v>6370.0</v>
      </c>
      <c r="D46" s="23">
        <v>105.0</v>
      </c>
      <c r="E46" s="23">
        <v>86.0</v>
      </c>
      <c r="F46" s="23">
        <v>659.0</v>
      </c>
      <c r="G46" s="23">
        <v>62.0</v>
      </c>
      <c r="H46" s="23">
        <v>48.0</v>
      </c>
      <c r="I46" s="23">
        <v>110.0</v>
      </c>
      <c r="J46" s="23">
        <v>1684.0</v>
      </c>
      <c r="K46" s="23">
        <v>46.0</v>
      </c>
      <c r="L46" s="23">
        <v>0.0</v>
      </c>
      <c r="M46" s="23">
        <v>96.0</v>
      </c>
      <c r="N46" s="23">
        <v>396.0</v>
      </c>
      <c r="O46" s="23">
        <v>74.0</v>
      </c>
      <c r="P46" s="23">
        <v>114.0</v>
      </c>
      <c r="Q46" s="23">
        <v>55.0</v>
      </c>
      <c r="R46" s="23">
        <v>129.0</v>
      </c>
      <c r="S46" s="23">
        <v>286.0</v>
      </c>
      <c r="T46" s="23">
        <v>360.0</v>
      </c>
      <c r="U46" s="23">
        <v>46.0</v>
      </c>
      <c r="V46" s="23">
        <v>123.0</v>
      </c>
      <c r="W46" s="23">
        <v>0.0</v>
      </c>
      <c r="X46" s="23">
        <v>361.0</v>
      </c>
      <c r="Y46" s="23">
        <v>54.0</v>
      </c>
      <c r="Z46" s="23">
        <v>67.0</v>
      </c>
      <c r="AA46" s="23">
        <v>0.0</v>
      </c>
      <c r="AB46" s="23">
        <v>99.0</v>
      </c>
      <c r="AC46" s="23">
        <v>0.0</v>
      </c>
      <c r="AD46" s="23">
        <v>0.0</v>
      </c>
      <c r="AE46" s="23">
        <v>1081.0</v>
      </c>
      <c r="AF46" s="23">
        <v>8.0</v>
      </c>
      <c r="AG46" s="23">
        <v>26.0</v>
      </c>
      <c r="AH46" s="23">
        <v>209.0</v>
      </c>
      <c r="AI46" s="23">
        <v>31.0</v>
      </c>
      <c r="AJ46" s="23">
        <v>0.0</v>
      </c>
      <c r="AK46" s="23">
        <v>275.0</v>
      </c>
      <c r="AL46" s="23">
        <v>22.0</v>
      </c>
      <c r="AM46" s="23">
        <v>256.0</v>
      </c>
      <c r="AN46" s="23">
        <v>1743.0</v>
      </c>
      <c r="AO46" s="23">
        <v>61.0</v>
      </c>
      <c r="AP46" s="23">
        <v>227.0</v>
      </c>
      <c r="AQ46" s="23">
        <v>1075.0</v>
      </c>
      <c r="AR46" s="23">
        <v>0.0</v>
      </c>
      <c r="AS46" s="23">
        <v>0.0</v>
      </c>
      <c r="AT46" s="24">
        <v>0.0</v>
      </c>
      <c r="AU46" s="24">
        <v>76.0</v>
      </c>
      <c r="AV46" s="24">
        <v>22.0</v>
      </c>
      <c r="AW46" s="24">
        <v>0.0</v>
      </c>
    </row>
    <row r="47" ht="15.75" customHeight="1">
      <c r="A47" s="22" t="s">
        <v>46</v>
      </c>
      <c r="B47" s="23">
        <v>860.0</v>
      </c>
      <c r="C47" s="23">
        <v>3032.0</v>
      </c>
      <c r="D47" s="23">
        <v>0.0</v>
      </c>
      <c r="E47" s="23">
        <v>151.0</v>
      </c>
      <c r="F47" s="23">
        <v>40.0</v>
      </c>
      <c r="G47" s="23">
        <v>0.0</v>
      </c>
      <c r="H47" s="23">
        <v>0.0</v>
      </c>
      <c r="I47" s="23">
        <v>144.0</v>
      </c>
      <c r="J47" s="23">
        <v>443.0</v>
      </c>
      <c r="K47" s="23">
        <v>37.0</v>
      </c>
      <c r="L47" s="23">
        <v>0.0</v>
      </c>
      <c r="M47" s="23">
        <v>248.0</v>
      </c>
      <c r="N47" s="23">
        <v>223.0</v>
      </c>
      <c r="O47" s="23">
        <v>0.0</v>
      </c>
      <c r="P47" s="23">
        <v>0.0</v>
      </c>
      <c r="Q47" s="23">
        <v>0.0</v>
      </c>
      <c r="R47" s="23">
        <v>35.0</v>
      </c>
      <c r="S47" s="23">
        <v>17.0</v>
      </c>
      <c r="T47" s="23">
        <v>412.0</v>
      </c>
      <c r="U47" s="23">
        <v>0.0</v>
      </c>
      <c r="V47" s="23">
        <v>222.0</v>
      </c>
      <c r="W47" s="23">
        <v>0.0</v>
      </c>
      <c r="X47" s="23">
        <v>146.0</v>
      </c>
      <c r="Y47" s="23">
        <v>0.0</v>
      </c>
      <c r="Z47" s="23">
        <v>41.0</v>
      </c>
      <c r="AA47" s="23">
        <v>0.0</v>
      </c>
      <c r="AB47" s="23">
        <v>33.0</v>
      </c>
      <c r="AC47" s="23">
        <v>0.0</v>
      </c>
      <c r="AD47" s="23">
        <v>0.0</v>
      </c>
      <c r="AE47" s="23">
        <v>320.0</v>
      </c>
      <c r="AF47" s="23">
        <v>4.0</v>
      </c>
      <c r="AG47" s="23">
        <v>31.0</v>
      </c>
      <c r="AH47" s="23">
        <v>63.0</v>
      </c>
      <c r="AI47" s="23">
        <v>316.0</v>
      </c>
      <c r="AJ47" s="23">
        <v>0.0</v>
      </c>
      <c r="AK47" s="23">
        <v>42.0</v>
      </c>
      <c r="AL47" s="23">
        <v>0.0</v>
      </c>
      <c r="AM47" s="23">
        <v>45.0</v>
      </c>
      <c r="AN47" s="23">
        <v>228.0</v>
      </c>
      <c r="AO47" s="23">
        <v>41.0</v>
      </c>
      <c r="AP47" s="23">
        <v>79.0</v>
      </c>
      <c r="AQ47" s="23">
        <v>449.0</v>
      </c>
      <c r="AR47" s="23">
        <v>0.0</v>
      </c>
      <c r="AS47" s="23">
        <v>0.0</v>
      </c>
      <c r="AT47" s="24">
        <v>0.0</v>
      </c>
      <c r="AU47" s="24">
        <v>82.0</v>
      </c>
      <c r="AV47" s="24">
        <v>0.0</v>
      </c>
      <c r="AW47" s="24">
        <v>0.0</v>
      </c>
    </row>
    <row r="48" ht="15.75" customHeight="1">
      <c r="A48" s="22" t="s">
        <v>47</v>
      </c>
      <c r="B48" s="23">
        <v>2500.0</v>
      </c>
      <c r="C48" s="23">
        <v>18114.0</v>
      </c>
      <c r="D48" s="23">
        <v>0.0</v>
      </c>
      <c r="E48" s="23">
        <v>238.0</v>
      </c>
      <c r="F48" s="23">
        <v>784.0</v>
      </c>
      <c r="G48" s="23">
        <v>0.0</v>
      </c>
      <c r="H48" s="23">
        <v>245.0</v>
      </c>
      <c r="I48" s="23">
        <v>0.0</v>
      </c>
      <c r="J48" s="23">
        <v>2446.0</v>
      </c>
      <c r="K48" s="23">
        <v>153.0</v>
      </c>
      <c r="L48" s="23">
        <v>142.0</v>
      </c>
      <c r="M48" s="23">
        <v>0.0</v>
      </c>
      <c r="N48" s="23">
        <v>1065.0</v>
      </c>
      <c r="O48" s="23">
        <v>0.0</v>
      </c>
      <c r="P48" s="23">
        <v>446.0</v>
      </c>
      <c r="Q48" s="23">
        <v>46.0</v>
      </c>
      <c r="R48" s="23">
        <v>398.0</v>
      </c>
      <c r="S48" s="23">
        <v>0.0</v>
      </c>
      <c r="T48" s="23">
        <v>2386.0</v>
      </c>
      <c r="U48" s="23">
        <v>0.0</v>
      </c>
      <c r="V48" s="23">
        <v>2469.0</v>
      </c>
      <c r="W48" s="23">
        <v>0.0</v>
      </c>
      <c r="X48" s="23">
        <v>1031.0</v>
      </c>
      <c r="Y48" s="23">
        <v>0.0</v>
      </c>
      <c r="Z48" s="23">
        <v>422.0</v>
      </c>
      <c r="AA48" s="23">
        <v>0.0</v>
      </c>
      <c r="AB48" s="23">
        <v>10.0</v>
      </c>
      <c r="AC48" s="23">
        <v>0.0</v>
      </c>
      <c r="AD48" s="23">
        <v>0.0</v>
      </c>
      <c r="AE48" s="23">
        <v>1756.0</v>
      </c>
      <c r="AF48" s="23">
        <v>0.0</v>
      </c>
      <c r="AG48" s="23">
        <v>66.0</v>
      </c>
      <c r="AH48" s="23">
        <v>125.0</v>
      </c>
      <c r="AI48" s="23">
        <v>1188.0</v>
      </c>
      <c r="AJ48" s="23">
        <v>0.0</v>
      </c>
      <c r="AK48" s="23">
        <v>548.0</v>
      </c>
      <c r="AL48" s="23">
        <v>50.0</v>
      </c>
      <c r="AM48" s="23">
        <v>412.0</v>
      </c>
      <c r="AN48" s="23">
        <v>1301.0</v>
      </c>
      <c r="AO48" s="23">
        <v>79.0</v>
      </c>
      <c r="AP48" s="23">
        <v>41.0</v>
      </c>
      <c r="AQ48" s="23">
        <v>2360.0</v>
      </c>
      <c r="AR48" s="23">
        <v>104.0</v>
      </c>
      <c r="AS48" s="23">
        <v>0.0</v>
      </c>
      <c r="AT48" s="24">
        <v>0.0</v>
      </c>
      <c r="AU48" s="24">
        <v>140.0</v>
      </c>
      <c r="AV48" s="24">
        <v>163.0</v>
      </c>
      <c r="AW48" s="24">
        <v>0.0</v>
      </c>
    </row>
    <row r="49" ht="15.75" customHeight="1">
      <c r="A49" s="22" t="s">
        <v>48</v>
      </c>
      <c r="B49" s="23">
        <v>841.0</v>
      </c>
      <c r="C49" s="23">
        <v>1572.0</v>
      </c>
      <c r="D49" s="23">
        <v>15.0</v>
      </c>
      <c r="E49" s="23">
        <v>28.0</v>
      </c>
      <c r="F49" s="23">
        <v>137.0</v>
      </c>
      <c r="G49" s="23">
        <v>0.0</v>
      </c>
      <c r="H49" s="23">
        <v>0.0</v>
      </c>
      <c r="I49" s="23">
        <v>177.0</v>
      </c>
      <c r="J49" s="23">
        <v>190.0</v>
      </c>
      <c r="K49" s="23">
        <v>0.0</v>
      </c>
      <c r="L49" s="23">
        <v>0.0</v>
      </c>
      <c r="M49" s="23">
        <v>48.0</v>
      </c>
      <c r="N49" s="23">
        <v>85.0</v>
      </c>
      <c r="O49" s="23">
        <v>0.0</v>
      </c>
      <c r="P49" s="23">
        <v>0.0</v>
      </c>
      <c r="Q49" s="23">
        <v>0.0</v>
      </c>
      <c r="R49" s="23">
        <v>28.0</v>
      </c>
      <c r="S49" s="23">
        <v>33.0</v>
      </c>
      <c r="T49" s="23">
        <v>123.0</v>
      </c>
      <c r="U49" s="23">
        <v>0.0</v>
      </c>
      <c r="V49" s="23">
        <v>95.0</v>
      </c>
      <c r="W49" s="23">
        <v>0.0</v>
      </c>
      <c r="X49" s="23">
        <v>105.0</v>
      </c>
      <c r="Y49" s="23">
        <v>0.0</v>
      </c>
      <c r="Z49" s="23">
        <v>0.0</v>
      </c>
      <c r="AA49" s="23">
        <v>0.0</v>
      </c>
      <c r="AB49" s="23">
        <v>167.0</v>
      </c>
      <c r="AC49" s="23">
        <v>0.0</v>
      </c>
      <c r="AD49" s="23">
        <v>0.0</v>
      </c>
      <c r="AE49" s="23">
        <v>292.0</v>
      </c>
      <c r="AF49" s="23">
        <v>0.0</v>
      </c>
      <c r="AG49" s="23">
        <v>0.0</v>
      </c>
      <c r="AH49" s="23">
        <v>70.0</v>
      </c>
      <c r="AI49" s="23">
        <v>68.0</v>
      </c>
      <c r="AJ49" s="23">
        <v>0.0</v>
      </c>
      <c r="AK49" s="23">
        <v>0.0</v>
      </c>
      <c r="AL49" s="23">
        <v>0.0</v>
      </c>
      <c r="AM49" s="23">
        <v>50.0</v>
      </c>
      <c r="AN49" s="23">
        <v>207.0</v>
      </c>
      <c r="AO49" s="23">
        <v>0.0</v>
      </c>
      <c r="AP49" s="23">
        <v>154.0</v>
      </c>
      <c r="AQ49" s="23">
        <v>318.0</v>
      </c>
      <c r="AR49" s="23">
        <v>23.0</v>
      </c>
      <c r="AS49" s="23">
        <v>0.0</v>
      </c>
      <c r="AT49" s="24">
        <v>0.0</v>
      </c>
      <c r="AU49" s="24">
        <v>0.0</v>
      </c>
      <c r="AV49" s="24">
        <v>0.0</v>
      </c>
      <c r="AW49" s="24">
        <v>0.0</v>
      </c>
    </row>
    <row r="50" ht="15.75" customHeight="1">
      <c r="A50" s="25" t="s">
        <v>49</v>
      </c>
      <c r="B50" s="23">
        <v>405.0</v>
      </c>
      <c r="C50" s="23">
        <v>500.0</v>
      </c>
      <c r="D50" s="23">
        <v>0.0</v>
      </c>
      <c r="E50" s="23">
        <v>0.0</v>
      </c>
      <c r="F50" s="23">
        <v>51.0</v>
      </c>
      <c r="G50" s="23">
        <v>0.0</v>
      </c>
      <c r="H50" s="23">
        <v>0.0</v>
      </c>
      <c r="I50" s="23">
        <v>149.0</v>
      </c>
      <c r="J50" s="23">
        <v>0.0</v>
      </c>
      <c r="K50" s="23">
        <v>0.0</v>
      </c>
      <c r="L50" s="23">
        <v>0.0</v>
      </c>
      <c r="M50" s="23">
        <v>43.0</v>
      </c>
      <c r="N50" s="23">
        <v>0.0</v>
      </c>
      <c r="O50" s="23">
        <v>0.0</v>
      </c>
      <c r="P50" s="23">
        <v>0.0</v>
      </c>
      <c r="Q50" s="23">
        <v>0.0</v>
      </c>
      <c r="R50" s="23">
        <v>26.0</v>
      </c>
      <c r="S50" s="23">
        <v>0.0</v>
      </c>
      <c r="T50" s="23">
        <v>23.0</v>
      </c>
      <c r="U50" s="23">
        <v>0.0</v>
      </c>
      <c r="V50" s="23">
        <v>0.0</v>
      </c>
      <c r="W50" s="23">
        <v>0.0</v>
      </c>
      <c r="X50" s="23">
        <v>50.0</v>
      </c>
      <c r="Y50" s="23">
        <v>0.0</v>
      </c>
      <c r="Z50" s="23">
        <v>24.0</v>
      </c>
      <c r="AA50" s="23">
        <v>0.0</v>
      </c>
      <c r="AB50" s="23">
        <v>0.0</v>
      </c>
      <c r="AC50" s="23">
        <v>0.0</v>
      </c>
      <c r="AD50" s="23">
        <v>0.0</v>
      </c>
      <c r="AE50" s="23">
        <v>52.0</v>
      </c>
      <c r="AF50" s="23">
        <v>0.0</v>
      </c>
      <c r="AG50" s="23">
        <v>0.0</v>
      </c>
      <c r="AH50" s="23">
        <v>19.0</v>
      </c>
      <c r="AI50" s="23">
        <v>32.0</v>
      </c>
      <c r="AJ50" s="23">
        <v>0.0</v>
      </c>
      <c r="AK50" s="23">
        <v>36.0</v>
      </c>
      <c r="AL50" s="23">
        <v>0.0</v>
      </c>
      <c r="AM50" s="23">
        <v>0.0</v>
      </c>
      <c r="AN50" s="23">
        <v>54.0</v>
      </c>
      <c r="AO50" s="23">
        <v>0.0</v>
      </c>
      <c r="AP50" s="23">
        <v>89.0</v>
      </c>
      <c r="AQ50" s="23">
        <v>233.0</v>
      </c>
      <c r="AR50" s="23">
        <v>0.0</v>
      </c>
      <c r="AS50" s="23">
        <v>0.0</v>
      </c>
      <c r="AT50" s="24">
        <v>0.0</v>
      </c>
      <c r="AU50" s="24">
        <v>0.0</v>
      </c>
      <c r="AV50" s="24">
        <v>24.0</v>
      </c>
      <c r="AW50" s="24">
        <v>0.0</v>
      </c>
    </row>
    <row r="51" ht="15.75" customHeight="1">
      <c r="A51" s="25" t="s">
        <v>50</v>
      </c>
      <c r="B51" s="23">
        <v>195.0</v>
      </c>
      <c r="C51" s="23">
        <v>496.0</v>
      </c>
      <c r="D51" s="23">
        <v>0.0</v>
      </c>
      <c r="E51" s="23">
        <v>0.0</v>
      </c>
      <c r="F51" s="23">
        <v>101.0</v>
      </c>
      <c r="G51" s="23">
        <v>0.0</v>
      </c>
      <c r="H51" s="23">
        <v>0.0</v>
      </c>
      <c r="I51" s="23">
        <v>0.0</v>
      </c>
      <c r="J51" s="23">
        <v>40.0</v>
      </c>
      <c r="K51" s="23">
        <v>0.0</v>
      </c>
      <c r="L51" s="23">
        <v>0.0</v>
      </c>
      <c r="M51" s="23">
        <v>0.0</v>
      </c>
      <c r="N51" s="23">
        <v>44.0</v>
      </c>
      <c r="O51" s="23">
        <v>0.0</v>
      </c>
      <c r="P51" s="23">
        <v>0.0</v>
      </c>
      <c r="Q51" s="23">
        <v>0.0</v>
      </c>
      <c r="R51" s="23">
        <v>0.0</v>
      </c>
      <c r="S51" s="23">
        <v>0.0</v>
      </c>
      <c r="T51" s="23">
        <v>51.0</v>
      </c>
      <c r="U51" s="23">
        <v>0.0</v>
      </c>
      <c r="V51" s="23">
        <v>0.0</v>
      </c>
      <c r="W51" s="23">
        <v>0.0</v>
      </c>
      <c r="X51" s="23">
        <v>46.0</v>
      </c>
      <c r="Y51" s="23">
        <v>0.0</v>
      </c>
      <c r="Z51" s="23">
        <v>0.0</v>
      </c>
      <c r="AA51" s="23">
        <v>0.0</v>
      </c>
      <c r="AB51" s="23">
        <v>0.0</v>
      </c>
      <c r="AC51" s="23">
        <v>0.0</v>
      </c>
      <c r="AD51" s="23">
        <v>0.0</v>
      </c>
      <c r="AE51" s="23">
        <v>16.0</v>
      </c>
      <c r="AF51" s="23">
        <v>0.0</v>
      </c>
      <c r="AG51" s="23">
        <v>0.0</v>
      </c>
      <c r="AH51" s="23">
        <v>40.0</v>
      </c>
      <c r="AI51" s="23">
        <v>0.0</v>
      </c>
      <c r="AJ51" s="23">
        <v>0.0</v>
      </c>
      <c r="AK51" s="23">
        <v>0.0</v>
      </c>
      <c r="AL51" s="23">
        <v>0.0</v>
      </c>
      <c r="AM51" s="23">
        <v>0.0</v>
      </c>
      <c r="AN51" s="23">
        <v>54.0</v>
      </c>
      <c r="AO51" s="23">
        <v>0.0</v>
      </c>
      <c r="AP51" s="23">
        <v>0.0</v>
      </c>
      <c r="AQ51" s="23">
        <v>299.0</v>
      </c>
      <c r="AR51" s="23">
        <v>0.0</v>
      </c>
      <c r="AS51" s="23">
        <v>0.0</v>
      </c>
      <c r="AT51" s="24">
        <v>0.0</v>
      </c>
      <c r="AU51" s="24">
        <v>0.0</v>
      </c>
      <c r="AV51" s="24">
        <v>0.0</v>
      </c>
      <c r="AW51" s="24">
        <v>0.0</v>
      </c>
    </row>
    <row r="52" ht="15.75" customHeight="1"/>
    <row r="53" ht="25.5" customHeight="1">
      <c r="A53" s="1" t="s">
        <v>51</v>
      </c>
    </row>
    <row r="54" ht="15.75" customHeight="1"/>
    <row r="55" ht="19.5" customHeight="1">
      <c r="A55" s="29"/>
      <c r="B55" s="4" t="s">
        <v>1</v>
      </c>
      <c r="C55" s="5"/>
      <c r="D55" s="6" t="s">
        <v>52</v>
      </c>
      <c r="E55" s="7"/>
      <c r="F55" s="8" t="s">
        <v>3</v>
      </c>
      <c r="G55" s="6" t="s">
        <v>4</v>
      </c>
      <c r="H55" s="7"/>
      <c r="I55" s="6" t="s">
        <v>5</v>
      </c>
      <c r="J55" s="7"/>
      <c r="K55" s="6" t="s">
        <v>6</v>
      </c>
      <c r="L55" s="5"/>
      <c r="M55" s="4" t="s">
        <v>7</v>
      </c>
      <c r="N55" s="7"/>
      <c r="O55" s="4" t="s">
        <v>8</v>
      </c>
      <c r="P55" s="7"/>
      <c r="Q55" s="4" t="s">
        <v>9</v>
      </c>
      <c r="R55" s="7"/>
      <c r="S55" s="4" t="s">
        <v>10</v>
      </c>
      <c r="T55" s="7"/>
      <c r="U55" s="6" t="s">
        <v>11</v>
      </c>
      <c r="V55" s="7"/>
      <c r="W55" s="6" t="s">
        <v>12</v>
      </c>
      <c r="X55" s="5"/>
      <c r="Y55" s="4" t="s">
        <v>13</v>
      </c>
      <c r="Z55" s="7"/>
      <c r="AA55" s="6" t="s">
        <v>14</v>
      </c>
      <c r="AB55" s="7"/>
      <c r="AC55" s="9" t="s">
        <v>15</v>
      </c>
      <c r="AD55" s="6" t="s">
        <v>16</v>
      </c>
      <c r="AE55" s="7"/>
      <c r="AF55" s="6" t="s">
        <v>17</v>
      </c>
      <c r="AG55" s="7"/>
      <c r="AH55" s="6" t="s">
        <v>53</v>
      </c>
      <c r="AI55" s="7"/>
      <c r="AJ55" s="6" t="s">
        <v>54</v>
      </c>
      <c r="AK55" s="5"/>
      <c r="AL55" s="6" t="s">
        <v>20</v>
      </c>
      <c r="AM55" s="7"/>
      <c r="AN55" s="6" t="s">
        <v>21</v>
      </c>
      <c r="AO55" s="7"/>
      <c r="AP55" s="6" t="s">
        <v>55</v>
      </c>
      <c r="AQ55" s="7"/>
      <c r="AR55" s="6" t="s">
        <v>23</v>
      </c>
      <c r="AS55" s="8" t="s">
        <v>24</v>
      </c>
      <c r="AT55" s="8" t="s">
        <v>25</v>
      </c>
      <c r="AU55" s="8" t="s">
        <v>26</v>
      </c>
      <c r="AV55" s="6" t="s">
        <v>56</v>
      </c>
      <c r="AW55" s="6" t="s">
        <v>57</v>
      </c>
    </row>
    <row r="56" ht="15.75" customHeight="1">
      <c r="A56" s="10"/>
      <c r="B56" s="11" t="s">
        <v>28</v>
      </c>
      <c r="C56" s="11" t="s">
        <v>29</v>
      </c>
      <c r="D56" s="12" t="s">
        <v>28</v>
      </c>
      <c r="E56" s="13" t="s">
        <v>29</v>
      </c>
      <c r="F56" s="14" t="s">
        <v>28</v>
      </c>
      <c r="G56" s="11" t="s">
        <v>28</v>
      </c>
      <c r="H56" s="11" t="s">
        <v>29</v>
      </c>
      <c r="I56" s="12" t="s">
        <v>28</v>
      </c>
      <c r="J56" s="13" t="s">
        <v>29</v>
      </c>
      <c r="K56" s="12" t="s">
        <v>28</v>
      </c>
      <c r="L56" s="11" t="s">
        <v>29</v>
      </c>
      <c r="M56" s="11" t="s">
        <v>28</v>
      </c>
      <c r="N56" s="13" t="s">
        <v>29</v>
      </c>
      <c r="O56" s="11" t="s">
        <v>28</v>
      </c>
      <c r="P56" s="13" t="s">
        <v>29</v>
      </c>
      <c r="Q56" s="11" t="s">
        <v>28</v>
      </c>
      <c r="R56" s="13" t="s">
        <v>29</v>
      </c>
      <c r="S56" s="11" t="s">
        <v>28</v>
      </c>
      <c r="T56" s="13" t="s">
        <v>29</v>
      </c>
      <c r="U56" s="12" t="s">
        <v>28</v>
      </c>
      <c r="V56" s="13" t="s">
        <v>29</v>
      </c>
      <c r="W56" s="12" t="s">
        <v>28</v>
      </c>
      <c r="X56" s="11" t="s">
        <v>29</v>
      </c>
      <c r="Y56" s="11" t="s">
        <v>28</v>
      </c>
      <c r="Z56" s="13" t="s">
        <v>29</v>
      </c>
      <c r="AA56" s="12" t="s">
        <v>28</v>
      </c>
      <c r="AB56" s="13" t="s">
        <v>29</v>
      </c>
      <c r="AC56" s="13" t="s">
        <v>29</v>
      </c>
      <c r="AD56" s="12" t="s">
        <v>28</v>
      </c>
      <c r="AE56" s="13" t="s">
        <v>29</v>
      </c>
      <c r="AF56" s="12" t="s">
        <v>28</v>
      </c>
      <c r="AG56" s="13" t="s">
        <v>29</v>
      </c>
      <c r="AH56" s="12" t="s">
        <v>28</v>
      </c>
      <c r="AI56" s="13" t="s">
        <v>29</v>
      </c>
      <c r="AJ56" s="12" t="s">
        <v>28</v>
      </c>
      <c r="AK56" s="11" t="s">
        <v>29</v>
      </c>
      <c r="AL56" s="12" t="s">
        <v>28</v>
      </c>
      <c r="AM56" s="13" t="s">
        <v>29</v>
      </c>
      <c r="AN56" s="11" t="s">
        <v>28</v>
      </c>
      <c r="AO56" s="11" t="s">
        <v>29</v>
      </c>
      <c r="AP56" s="12" t="s">
        <v>28</v>
      </c>
      <c r="AQ56" s="13" t="s">
        <v>29</v>
      </c>
      <c r="AR56" s="13" t="s">
        <v>29</v>
      </c>
      <c r="AS56" s="13" t="s">
        <v>29</v>
      </c>
      <c r="AT56" s="14" t="s">
        <v>29</v>
      </c>
      <c r="AU56" s="14" t="s">
        <v>29</v>
      </c>
      <c r="AV56" s="12" t="s">
        <v>29</v>
      </c>
      <c r="AW56" s="12" t="s">
        <v>29</v>
      </c>
    </row>
    <row r="57" ht="15.75" customHeight="1">
      <c r="A57" s="15"/>
      <c r="B57" s="16"/>
      <c r="C57" s="16"/>
      <c r="D57" s="16"/>
      <c r="E57" s="16"/>
      <c r="F57" s="16"/>
      <c r="G57" s="17"/>
      <c r="H57" s="17"/>
      <c r="I57" s="17"/>
      <c r="J57" s="17"/>
      <c r="K57" s="17"/>
      <c r="L57" s="17"/>
      <c r="M57" s="18"/>
      <c r="N57" s="18"/>
      <c r="O57" s="18"/>
      <c r="P57" s="18"/>
      <c r="Q57" s="18"/>
      <c r="R57" s="18"/>
      <c r="S57" s="17"/>
      <c r="T57" s="17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</row>
    <row r="58" ht="15.75" customHeight="1">
      <c r="A58" s="18"/>
      <c r="B58" s="16" t="s">
        <v>58</v>
      </c>
      <c r="M58" s="16" t="s">
        <v>58</v>
      </c>
      <c r="Y58" s="16" t="s">
        <v>58</v>
      </c>
      <c r="AL58" s="16" t="s">
        <v>58</v>
      </c>
      <c r="AW58" s="16"/>
    </row>
    <row r="59" ht="15.75" customHeight="1">
      <c r="A59" s="19" t="s">
        <v>30</v>
      </c>
      <c r="B59" s="20">
        <v>64769.0</v>
      </c>
      <c r="C59" s="20">
        <v>284862.0</v>
      </c>
      <c r="D59" s="20">
        <v>384.0</v>
      </c>
      <c r="E59" s="20">
        <v>7092.0</v>
      </c>
      <c r="F59" s="20">
        <v>8812.0</v>
      </c>
      <c r="G59" s="20">
        <v>269.0</v>
      </c>
      <c r="H59" s="20">
        <v>1363.0</v>
      </c>
      <c r="I59" s="20">
        <v>1.0</v>
      </c>
      <c r="J59" s="20">
        <v>51980.0</v>
      </c>
      <c r="K59" s="20">
        <v>270.0</v>
      </c>
      <c r="L59" s="20">
        <v>3028.0</v>
      </c>
      <c r="M59" s="20">
        <v>3958.0</v>
      </c>
      <c r="N59" s="20">
        <v>10893.0</v>
      </c>
      <c r="O59" s="20">
        <v>1537.0</v>
      </c>
      <c r="P59" s="20">
        <v>1687.0</v>
      </c>
      <c r="Q59" s="20">
        <v>30.0</v>
      </c>
      <c r="R59" s="20">
        <v>789.0</v>
      </c>
      <c r="S59" s="20">
        <v>1378.0</v>
      </c>
      <c r="T59" s="20">
        <v>28461.0</v>
      </c>
      <c r="U59" s="20">
        <v>152.0</v>
      </c>
      <c r="V59" s="20">
        <v>11990.0</v>
      </c>
      <c r="W59" s="30" t="s">
        <v>31</v>
      </c>
      <c r="X59" s="20">
        <v>20541.0</v>
      </c>
      <c r="Y59" s="20">
        <v>3387.0</v>
      </c>
      <c r="Z59" s="20">
        <v>16399.0</v>
      </c>
      <c r="AA59" s="20">
        <v>2.0</v>
      </c>
      <c r="AB59" s="20">
        <v>4961.0</v>
      </c>
      <c r="AC59" s="20">
        <v>119.0</v>
      </c>
      <c r="AD59" s="20">
        <v>0.0</v>
      </c>
      <c r="AE59" s="20">
        <v>30430.0</v>
      </c>
      <c r="AF59" s="20">
        <v>56.0</v>
      </c>
      <c r="AG59" s="20">
        <v>2708.0</v>
      </c>
      <c r="AH59" s="20">
        <v>404.0</v>
      </c>
      <c r="AI59" s="20">
        <v>12077.0</v>
      </c>
      <c r="AJ59" s="20">
        <v>16.0</v>
      </c>
      <c r="AK59" s="20">
        <v>28608.0</v>
      </c>
      <c r="AL59" s="20">
        <v>851.0</v>
      </c>
      <c r="AM59" s="20">
        <v>2249.0</v>
      </c>
      <c r="AN59" s="20">
        <v>43068.0</v>
      </c>
      <c r="AO59" s="20">
        <v>27321.0</v>
      </c>
      <c r="AP59" s="20">
        <v>194.0</v>
      </c>
      <c r="AQ59" s="20">
        <v>20719.0</v>
      </c>
      <c r="AR59" s="20">
        <v>1259.0</v>
      </c>
      <c r="AS59" s="20">
        <v>63.0</v>
      </c>
      <c r="AT59" s="30" t="s">
        <v>31</v>
      </c>
      <c r="AU59" s="30" t="s">
        <v>31</v>
      </c>
      <c r="AV59" s="20">
        <v>87.0</v>
      </c>
      <c r="AW59" s="20">
        <v>38.0</v>
      </c>
    </row>
    <row r="60" ht="15.75" customHeight="1">
      <c r="A60" s="22" t="s">
        <v>32</v>
      </c>
      <c r="B60" s="23">
        <v>12265.0</v>
      </c>
      <c r="C60" s="23">
        <v>51276.0</v>
      </c>
      <c r="D60" s="23">
        <v>54.0</v>
      </c>
      <c r="E60" s="23">
        <v>1490.0</v>
      </c>
      <c r="F60" s="23">
        <v>2012.0</v>
      </c>
      <c r="G60" s="23">
        <v>15.0</v>
      </c>
      <c r="H60" s="23">
        <v>272.0</v>
      </c>
      <c r="I60" s="23">
        <v>0.0</v>
      </c>
      <c r="J60" s="23">
        <v>11770.0</v>
      </c>
      <c r="K60" s="23">
        <v>26.0</v>
      </c>
      <c r="L60" s="23">
        <v>411.0</v>
      </c>
      <c r="M60" s="23">
        <v>1459.0</v>
      </c>
      <c r="N60" s="23">
        <v>2394.0</v>
      </c>
      <c r="O60" s="23">
        <v>231.0</v>
      </c>
      <c r="P60" s="23">
        <v>230.0</v>
      </c>
      <c r="Q60" s="23">
        <v>0.0</v>
      </c>
      <c r="R60" s="23">
        <v>65.0</v>
      </c>
      <c r="S60" s="23">
        <v>248.0</v>
      </c>
      <c r="T60" s="23">
        <v>5666.0</v>
      </c>
      <c r="U60" s="23">
        <v>0.0</v>
      </c>
      <c r="V60" s="23">
        <v>2063.0</v>
      </c>
      <c r="W60" s="30" t="s">
        <v>31</v>
      </c>
      <c r="X60" s="23">
        <v>3213.0</v>
      </c>
      <c r="Y60" s="23">
        <v>743.0</v>
      </c>
      <c r="Z60" s="23">
        <v>2883.0</v>
      </c>
      <c r="AA60" s="23">
        <v>0.0</v>
      </c>
      <c r="AB60" s="23">
        <v>448.0</v>
      </c>
      <c r="AC60" s="23">
        <v>16.0</v>
      </c>
      <c r="AD60" s="23">
        <v>0.0</v>
      </c>
      <c r="AE60" s="23">
        <v>5677.0</v>
      </c>
      <c r="AF60" s="23">
        <v>1.0</v>
      </c>
      <c r="AG60" s="23">
        <v>421.0</v>
      </c>
      <c r="AH60" s="23">
        <v>4.0</v>
      </c>
      <c r="AI60" s="23">
        <v>1860.0</v>
      </c>
      <c r="AJ60" s="23">
        <v>0.0</v>
      </c>
      <c r="AK60" s="23">
        <v>4307.0</v>
      </c>
      <c r="AL60" s="23">
        <v>174.0</v>
      </c>
      <c r="AM60" s="23">
        <v>380.0</v>
      </c>
      <c r="AN60" s="23">
        <v>7241.0</v>
      </c>
      <c r="AO60" s="23">
        <v>4163.0</v>
      </c>
      <c r="AP60" s="23">
        <v>57.0</v>
      </c>
      <c r="AQ60" s="23">
        <v>3436.0</v>
      </c>
      <c r="AR60" s="23">
        <v>111.0</v>
      </c>
      <c r="AS60" s="23">
        <v>0.0</v>
      </c>
      <c r="AT60" s="30" t="s">
        <v>31</v>
      </c>
      <c r="AU60" s="30" t="s">
        <v>31</v>
      </c>
      <c r="AV60" s="23">
        <v>0.0</v>
      </c>
      <c r="AW60" s="23">
        <v>0.0</v>
      </c>
    </row>
    <row r="61" ht="15.75" customHeight="1">
      <c r="A61" s="25" t="s">
        <v>33</v>
      </c>
      <c r="B61" s="23">
        <v>1027.0</v>
      </c>
      <c r="C61" s="23">
        <v>8125.0</v>
      </c>
      <c r="D61" s="23">
        <v>1.0</v>
      </c>
      <c r="E61" s="23">
        <v>383.0</v>
      </c>
      <c r="F61" s="23">
        <v>133.0</v>
      </c>
      <c r="G61" s="23">
        <v>0.0</v>
      </c>
      <c r="H61" s="23">
        <v>0.0</v>
      </c>
      <c r="I61" s="23">
        <v>0.0</v>
      </c>
      <c r="J61" s="23">
        <v>1606.0</v>
      </c>
      <c r="K61" s="23">
        <v>0.0</v>
      </c>
      <c r="L61" s="23">
        <v>92.0</v>
      </c>
      <c r="M61" s="23">
        <v>1.0</v>
      </c>
      <c r="N61" s="23">
        <v>151.0</v>
      </c>
      <c r="O61" s="23">
        <v>6.0</v>
      </c>
      <c r="P61" s="23">
        <v>66.0</v>
      </c>
      <c r="Q61" s="23">
        <v>0.0</v>
      </c>
      <c r="R61" s="23">
        <v>48.0</v>
      </c>
      <c r="S61" s="23">
        <v>24.0</v>
      </c>
      <c r="T61" s="23">
        <v>955.0</v>
      </c>
      <c r="U61" s="23">
        <v>0.0</v>
      </c>
      <c r="V61" s="23">
        <v>416.0</v>
      </c>
      <c r="W61" s="30" t="s">
        <v>31</v>
      </c>
      <c r="X61" s="23">
        <v>527.0</v>
      </c>
      <c r="Y61" s="23">
        <v>6.0</v>
      </c>
      <c r="Z61" s="23">
        <v>480.0</v>
      </c>
      <c r="AA61" s="23">
        <v>0.0</v>
      </c>
      <c r="AB61" s="23">
        <v>138.0</v>
      </c>
      <c r="AC61" s="23">
        <v>20.0</v>
      </c>
      <c r="AD61" s="23">
        <v>0.0</v>
      </c>
      <c r="AE61" s="23">
        <v>653.0</v>
      </c>
      <c r="AF61" s="23">
        <v>1.0</v>
      </c>
      <c r="AG61" s="23">
        <v>65.0</v>
      </c>
      <c r="AH61" s="23">
        <v>1.0</v>
      </c>
      <c r="AI61" s="23">
        <v>350.0</v>
      </c>
      <c r="AJ61" s="23">
        <v>1.0</v>
      </c>
      <c r="AK61" s="23">
        <v>758.0</v>
      </c>
      <c r="AL61" s="23">
        <v>8.0</v>
      </c>
      <c r="AM61" s="23">
        <v>95.0</v>
      </c>
      <c r="AN61" s="23">
        <v>843.0</v>
      </c>
      <c r="AO61" s="23">
        <v>711.0</v>
      </c>
      <c r="AP61" s="23">
        <v>2.0</v>
      </c>
      <c r="AQ61" s="23">
        <v>550.0</v>
      </c>
      <c r="AR61" s="23">
        <v>25.0</v>
      </c>
      <c r="AS61" s="23">
        <v>0.0</v>
      </c>
      <c r="AT61" s="30" t="s">
        <v>31</v>
      </c>
      <c r="AU61" s="30" t="s">
        <v>31</v>
      </c>
      <c r="AV61" s="23">
        <v>36.0</v>
      </c>
      <c r="AW61" s="23">
        <v>0.0</v>
      </c>
    </row>
    <row r="62" ht="15.75" customHeight="1">
      <c r="A62" s="22" t="s">
        <v>34</v>
      </c>
      <c r="B62" s="23">
        <v>1697.0</v>
      </c>
      <c r="C62" s="23">
        <v>5848.0</v>
      </c>
      <c r="D62" s="23">
        <v>4.0</v>
      </c>
      <c r="E62" s="23">
        <v>84.0</v>
      </c>
      <c r="F62" s="23">
        <v>124.0</v>
      </c>
      <c r="G62" s="23">
        <v>3.0</v>
      </c>
      <c r="H62" s="23">
        <v>74.0</v>
      </c>
      <c r="I62" s="23">
        <v>0.0</v>
      </c>
      <c r="J62" s="23">
        <v>684.0</v>
      </c>
      <c r="K62" s="23">
        <v>1.0</v>
      </c>
      <c r="L62" s="23">
        <v>65.0</v>
      </c>
      <c r="M62" s="23">
        <v>3.0</v>
      </c>
      <c r="N62" s="23">
        <v>233.0</v>
      </c>
      <c r="O62" s="23">
        <v>35.0</v>
      </c>
      <c r="P62" s="23">
        <v>24.0</v>
      </c>
      <c r="Q62" s="23">
        <v>5.0</v>
      </c>
      <c r="R62" s="23">
        <v>63.0</v>
      </c>
      <c r="S62" s="23">
        <v>45.0</v>
      </c>
      <c r="T62" s="23">
        <v>706.0</v>
      </c>
      <c r="U62" s="23">
        <v>0.0</v>
      </c>
      <c r="V62" s="23">
        <v>465.0</v>
      </c>
      <c r="W62" s="30" t="s">
        <v>31</v>
      </c>
      <c r="X62" s="23">
        <v>515.0</v>
      </c>
      <c r="Y62" s="23">
        <v>18.0</v>
      </c>
      <c r="Z62" s="23">
        <v>442.0</v>
      </c>
      <c r="AA62" s="23">
        <v>0.0</v>
      </c>
      <c r="AB62" s="23">
        <v>100.0</v>
      </c>
      <c r="AC62" s="23">
        <v>0.0</v>
      </c>
      <c r="AD62" s="23">
        <v>0.0</v>
      </c>
      <c r="AE62" s="23">
        <v>339.0</v>
      </c>
      <c r="AF62" s="23">
        <v>11.0</v>
      </c>
      <c r="AG62" s="23">
        <v>62.0</v>
      </c>
      <c r="AH62" s="23">
        <v>41.0</v>
      </c>
      <c r="AI62" s="23">
        <v>518.0</v>
      </c>
      <c r="AJ62" s="23">
        <v>0.0</v>
      </c>
      <c r="AK62" s="23">
        <v>578.0</v>
      </c>
      <c r="AL62" s="23">
        <v>17.0</v>
      </c>
      <c r="AM62" s="23">
        <v>61.0</v>
      </c>
      <c r="AN62" s="23">
        <v>1371.0</v>
      </c>
      <c r="AO62" s="23">
        <v>428.0</v>
      </c>
      <c r="AP62" s="23">
        <v>19.0</v>
      </c>
      <c r="AQ62" s="23">
        <v>375.0</v>
      </c>
      <c r="AR62" s="23">
        <v>32.0</v>
      </c>
      <c r="AS62" s="23">
        <v>0.0</v>
      </c>
      <c r="AT62" s="30" t="s">
        <v>31</v>
      </c>
      <c r="AU62" s="30" t="s">
        <v>31</v>
      </c>
      <c r="AV62" s="23">
        <v>0.0</v>
      </c>
      <c r="AW62" s="23">
        <v>0.0</v>
      </c>
    </row>
    <row r="63" ht="15.75" customHeight="1">
      <c r="A63" s="26" t="s">
        <v>35</v>
      </c>
      <c r="B63" s="27">
        <v>1460.0</v>
      </c>
      <c r="C63" s="27">
        <v>5709.0</v>
      </c>
      <c r="D63" s="27">
        <v>21.0</v>
      </c>
      <c r="E63" s="27">
        <v>169.0</v>
      </c>
      <c r="F63" s="27">
        <v>383.0</v>
      </c>
      <c r="G63" s="27">
        <v>33.0</v>
      </c>
      <c r="H63" s="27">
        <v>46.0</v>
      </c>
      <c r="I63" s="27">
        <v>0.0</v>
      </c>
      <c r="J63" s="27">
        <v>1057.0</v>
      </c>
      <c r="K63" s="27">
        <v>19.0</v>
      </c>
      <c r="L63" s="27">
        <v>82.0</v>
      </c>
      <c r="M63" s="27">
        <v>3.0</v>
      </c>
      <c r="N63" s="27">
        <v>229.0</v>
      </c>
      <c r="O63" s="27">
        <v>10.0</v>
      </c>
      <c r="P63" s="27">
        <v>33.0</v>
      </c>
      <c r="Q63" s="27">
        <v>0.0</v>
      </c>
      <c r="R63" s="27">
        <v>0.0</v>
      </c>
      <c r="S63" s="27">
        <v>14.0</v>
      </c>
      <c r="T63" s="27">
        <v>511.0</v>
      </c>
      <c r="U63" s="27">
        <v>0.0</v>
      </c>
      <c r="V63" s="27">
        <v>20.0</v>
      </c>
      <c r="W63" s="31" t="s">
        <v>31</v>
      </c>
      <c r="X63" s="27">
        <v>715.0</v>
      </c>
      <c r="Y63" s="27">
        <v>0.0</v>
      </c>
      <c r="Z63" s="27">
        <v>209.0</v>
      </c>
      <c r="AA63" s="27">
        <v>0.0</v>
      </c>
      <c r="AB63" s="27">
        <v>103.0</v>
      </c>
      <c r="AC63" s="27">
        <v>0.0</v>
      </c>
      <c r="AD63" s="27">
        <v>0.0</v>
      </c>
      <c r="AE63" s="27">
        <v>740.0</v>
      </c>
      <c r="AF63" s="27">
        <v>0.0</v>
      </c>
      <c r="AG63" s="27">
        <v>20.0</v>
      </c>
      <c r="AH63" s="27">
        <v>0.0</v>
      </c>
      <c r="AI63" s="27">
        <v>105.0</v>
      </c>
      <c r="AJ63" s="27">
        <v>0.0</v>
      </c>
      <c r="AK63" s="27">
        <v>401.0</v>
      </c>
      <c r="AL63" s="27">
        <v>0.0</v>
      </c>
      <c r="AM63" s="27">
        <v>0.0</v>
      </c>
      <c r="AN63" s="27">
        <v>977.0</v>
      </c>
      <c r="AO63" s="27">
        <v>781.0</v>
      </c>
      <c r="AP63" s="27">
        <v>0.0</v>
      </c>
      <c r="AQ63" s="27">
        <v>488.0</v>
      </c>
      <c r="AR63" s="27">
        <v>0.0</v>
      </c>
      <c r="AS63" s="27">
        <v>0.0</v>
      </c>
      <c r="AT63" s="31" t="s">
        <v>31</v>
      </c>
      <c r="AU63" s="31" t="s">
        <v>31</v>
      </c>
      <c r="AV63" s="27">
        <v>0.0</v>
      </c>
      <c r="AW63" s="27">
        <v>0.0</v>
      </c>
    </row>
    <row r="64" ht="15.75" customHeight="1">
      <c r="A64" s="22" t="s">
        <v>36</v>
      </c>
      <c r="B64" s="23">
        <v>2509.0</v>
      </c>
      <c r="C64" s="23">
        <v>16501.0</v>
      </c>
      <c r="D64" s="23">
        <v>2.0</v>
      </c>
      <c r="E64" s="23">
        <v>533.0</v>
      </c>
      <c r="F64" s="23">
        <v>0.0</v>
      </c>
      <c r="G64" s="23">
        <v>7.0</v>
      </c>
      <c r="H64" s="23">
        <v>262.0</v>
      </c>
      <c r="I64" s="23">
        <v>1.0</v>
      </c>
      <c r="J64" s="23">
        <v>2526.0</v>
      </c>
      <c r="K64" s="23">
        <v>0.0</v>
      </c>
      <c r="L64" s="23">
        <v>94.0</v>
      </c>
      <c r="M64" s="23">
        <v>0.0</v>
      </c>
      <c r="N64" s="23">
        <v>1111.0</v>
      </c>
      <c r="O64" s="23">
        <v>0.0</v>
      </c>
      <c r="P64" s="23">
        <v>90.0</v>
      </c>
      <c r="Q64" s="23">
        <v>0.0</v>
      </c>
      <c r="R64" s="23">
        <v>95.0</v>
      </c>
      <c r="S64" s="23">
        <v>4.0</v>
      </c>
      <c r="T64" s="23">
        <v>1306.0</v>
      </c>
      <c r="U64" s="23">
        <v>0.0</v>
      </c>
      <c r="V64" s="23">
        <v>261.0</v>
      </c>
      <c r="W64" s="30" t="s">
        <v>31</v>
      </c>
      <c r="X64" s="23">
        <v>1920.0</v>
      </c>
      <c r="Y64" s="23">
        <v>8.0</v>
      </c>
      <c r="Z64" s="23">
        <v>1307.0</v>
      </c>
      <c r="AA64" s="23">
        <v>0.0</v>
      </c>
      <c r="AB64" s="23">
        <v>361.0</v>
      </c>
      <c r="AC64" s="23">
        <v>13.0</v>
      </c>
      <c r="AD64" s="23">
        <v>0.0</v>
      </c>
      <c r="AE64" s="23">
        <v>1014.0</v>
      </c>
      <c r="AF64" s="23">
        <v>1.0</v>
      </c>
      <c r="AG64" s="23">
        <v>159.0</v>
      </c>
      <c r="AH64" s="23">
        <v>2.0</v>
      </c>
      <c r="AI64" s="23">
        <v>509.0</v>
      </c>
      <c r="AJ64" s="23">
        <v>0.0</v>
      </c>
      <c r="AK64" s="23">
        <v>1535.0</v>
      </c>
      <c r="AL64" s="23">
        <v>0.0</v>
      </c>
      <c r="AM64" s="23">
        <v>85.0</v>
      </c>
      <c r="AN64" s="23">
        <v>2483.0</v>
      </c>
      <c r="AO64" s="23">
        <v>2447.0</v>
      </c>
      <c r="AP64" s="23">
        <v>1.0</v>
      </c>
      <c r="AQ64" s="23">
        <v>769.0</v>
      </c>
      <c r="AR64" s="23">
        <v>104.0</v>
      </c>
      <c r="AS64" s="23">
        <v>0.0</v>
      </c>
      <c r="AT64" s="30" t="s">
        <v>31</v>
      </c>
      <c r="AU64" s="30" t="s">
        <v>31</v>
      </c>
      <c r="AV64" s="23">
        <v>0.0</v>
      </c>
      <c r="AW64" s="23">
        <v>0.0</v>
      </c>
    </row>
    <row r="65" ht="15.75" customHeight="1">
      <c r="A65" s="25" t="s">
        <v>37</v>
      </c>
      <c r="B65" s="23">
        <v>823.0</v>
      </c>
      <c r="C65" s="23">
        <v>4450.0</v>
      </c>
      <c r="D65" s="23">
        <v>0.0</v>
      </c>
      <c r="E65" s="23">
        <v>259.0</v>
      </c>
      <c r="F65" s="23">
        <v>72.0</v>
      </c>
      <c r="G65" s="23">
        <v>0.0</v>
      </c>
      <c r="H65" s="23">
        <v>20.0</v>
      </c>
      <c r="I65" s="23">
        <v>0.0</v>
      </c>
      <c r="J65" s="23">
        <v>669.0</v>
      </c>
      <c r="K65" s="23">
        <v>0.0</v>
      </c>
      <c r="L65" s="23">
        <v>35.0</v>
      </c>
      <c r="M65" s="23">
        <v>9.0</v>
      </c>
      <c r="N65" s="23">
        <v>136.0</v>
      </c>
      <c r="O65" s="23">
        <v>15.0</v>
      </c>
      <c r="P65" s="23">
        <v>0.0</v>
      </c>
      <c r="Q65" s="23">
        <v>0.0</v>
      </c>
      <c r="R65" s="23">
        <v>15.0</v>
      </c>
      <c r="S65" s="23">
        <v>0.0</v>
      </c>
      <c r="T65" s="23">
        <v>418.0</v>
      </c>
      <c r="U65" s="23">
        <v>0.0</v>
      </c>
      <c r="V65" s="23">
        <v>380.0</v>
      </c>
      <c r="W65" s="30" t="s">
        <v>31</v>
      </c>
      <c r="X65" s="23">
        <v>259.0</v>
      </c>
      <c r="Y65" s="23">
        <v>7.0</v>
      </c>
      <c r="Z65" s="23">
        <v>219.0</v>
      </c>
      <c r="AA65" s="23">
        <v>0.0</v>
      </c>
      <c r="AB65" s="23">
        <v>83.0</v>
      </c>
      <c r="AC65" s="23">
        <v>0.0</v>
      </c>
      <c r="AD65" s="23">
        <v>0.0</v>
      </c>
      <c r="AE65" s="23">
        <v>383.0</v>
      </c>
      <c r="AF65" s="23">
        <v>0.0</v>
      </c>
      <c r="AG65" s="23">
        <v>25.0</v>
      </c>
      <c r="AH65" s="23">
        <v>34.0</v>
      </c>
      <c r="AI65" s="23">
        <v>78.0</v>
      </c>
      <c r="AJ65" s="23">
        <v>0.0</v>
      </c>
      <c r="AK65" s="23">
        <v>476.0</v>
      </c>
      <c r="AL65" s="23">
        <v>0.0</v>
      </c>
      <c r="AM65" s="23">
        <v>68.0</v>
      </c>
      <c r="AN65" s="23">
        <v>686.0</v>
      </c>
      <c r="AO65" s="23">
        <v>493.0</v>
      </c>
      <c r="AP65" s="23">
        <v>0.0</v>
      </c>
      <c r="AQ65" s="23">
        <v>398.0</v>
      </c>
      <c r="AR65" s="23">
        <v>36.0</v>
      </c>
      <c r="AS65" s="23">
        <v>0.0</v>
      </c>
      <c r="AT65" s="30" t="s">
        <v>31</v>
      </c>
      <c r="AU65" s="30" t="s">
        <v>31</v>
      </c>
      <c r="AV65" s="23">
        <v>0.0</v>
      </c>
      <c r="AW65" s="23">
        <v>0.0</v>
      </c>
    </row>
    <row r="66" ht="15.75" customHeight="1">
      <c r="A66" s="25" t="s">
        <v>38</v>
      </c>
      <c r="B66" s="23">
        <v>3790.0</v>
      </c>
      <c r="C66" s="23">
        <v>14386.0</v>
      </c>
      <c r="D66" s="23">
        <v>24.0</v>
      </c>
      <c r="E66" s="23">
        <v>444.0</v>
      </c>
      <c r="F66" s="23">
        <v>131.0</v>
      </c>
      <c r="G66" s="23">
        <v>0.0</v>
      </c>
      <c r="H66" s="23">
        <v>0.0</v>
      </c>
      <c r="I66" s="23">
        <v>0.0</v>
      </c>
      <c r="J66" s="23">
        <v>2602.0</v>
      </c>
      <c r="K66" s="23">
        <v>30.0</v>
      </c>
      <c r="L66" s="23">
        <v>57.0</v>
      </c>
      <c r="M66" s="23">
        <v>291.0</v>
      </c>
      <c r="N66" s="23">
        <v>437.0</v>
      </c>
      <c r="O66" s="23">
        <v>152.0</v>
      </c>
      <c r="P66" s="23">
        <v>0.0</v>
      </c>
      <c r="Q66" s="23">
        <v>13.0</v>
      </c>
      <c r="R66" s="23">
        <v>13.0</v>
      </c>
      <c r="S66" s="23">
        <v>71.0</v>
      </c>
      <c r="T66" s="23">
        <v>1835.0</v>
      </c>
      <c r="U66" s="23">
        <v>0.0</v>
      </c>
      <c r="V66" s="23">
        <v>690.0</v>
      </c>
      <c r="W66" s="30" t="s">
        <v>31</v>
      </c>
      <c r="X66" s="23">
        <v>1204.0</v>
      </c>
      <c r="Y66" s="23">
        <v>497.0</v>
      </c>
      <c r="Z66" s="23">
        <v>658.0</v>
      </c>
      <c r="AA66" s="23">
        <v>0.0</v>
      </c>
      <c r="AB66" s="23">
        <v>289.0</v>
      </c>
      <c r="AC66" s="23">
        <v>0.0</v>
      </c>
      <c r="AD66" s="23">
        <v>0.0</v>
      </c>
      <c r="AE66" s="23">
        <v>992.0</v>
      </c>
      <c r="AF66" s="23">
        <v>7.0</v>
      </c>
      <c r="AG66" s="23">
        <v>171.0</v>
      </c>
      <c r="AH66" s="23">
        <v>293.0</v>
      </c>
      <c r="AI66" s="23">
        <v>523.0</v>
      </c>
      <c r="AJ66" s="23">
        <v>0.0</v>
      </c>
      <c r="AK66" s="23">
        <v>1987.0</v>
      </c>
      <c r="AL66" s="23">
        <v>59.0</v>
      </c>
      <c r="AM66" s="23">
        <v>192.0</v>
      </c>
      <c r="AN66" s="23">
        <v>2150.0</v>
      </c>
      <c r="AO66" s="23">
        <v>1682.0</v>
      </c>
      <c r="AP66" s="23">
        <v>72.0</v>
      </c>
      <c r="AQ66" s="23">
        <v>521.0</v>
      </c>
      <c r="AR66" s="23">
        <v>89.0</v>
      </c>
      <c r="AS66" s="23">
        <v>0.0</v>
      </c>
      <c r="AT66" s="30" t="s">
        <v>31</v>
      </c>
      <c r="AU66" s="30" t="s">
        <v>31</v>
      </c>
      <c r="AV66" s="23">
        <v>0.0</v>
      </c>
      <c r="AW66" s="23">
        <v>0.0</v>
      </c>
    </row>
    <row r="67" ht="15.75" customHeight="1">
      <c r="A67" s="25" t="s">
        <v>39</v>
      </c>
      <c r="B67" s="23">
        <v>1785.0</v>
      </c>
      <c r="C67" s="23">
        <v>14994.0</v>
      </c>
      <c r="D67" s="23">
        <v>7.0</v>
      </c>
      <c r="E67" s="23">
        <v>394.0</v>
      </c>
      <c r="F67" s="23">
        <v>193.0</v>
      </c>
      <c r="G67" s="23">
        <v>0.0</v>
      </c>
      <c r="H67" s="23">
        <v>0.0</v>
      </c>
      <c r="I67" s="23">
        <v>0.0</v>
      </c>
      <c r="J67" s="23">
        <v>2648.0</v>
      </c>
      <c r="K67" s="23">
        <v>0.0</v>
      </c>
      <c r="L67" s="23">
        <v>0.0</v>
      </c>
      <c r="M67" s="23">
        <v>2.0</v>
      </c>
      <c r="N67" s="23">
        <v>524.0</v>
      </c>
      <c r="O67" s="23">
        <v>0.0</v>
      </c>
      <c r="P67" s="23">
        <v>54.0</v>
      </c>
      <c r="Q67" s="23">
        <v>0.0</v>
      </c>
      <c r="R67" s="23">
        <v>0.0</v>
      </c>
      <c r="S67" s="23">
        <v>12.0</v>
      </c>
      <c r="T67" s="23">
        <v>1626.0</v>
      </c>
      <c r="U67" s="23">
        <v>0.0</v>
      </c>
      <c r="V67" s="23">
        <v>402.0</v>
      </c>
      <c r="W67" s="30" t="s">
        <v>31</v>
      </c>
      <c r="X67" s="23">
        <v>1079.0</v>
      </c>
      <c r="Y67" s="23">
        <v>5.0</v>
      </c>
      <c r="Z67" s="23">
        <v>697.0</v>
      </c>
      <c r="AA67" s="23">
        <v>0.0</v>
      </c>
      <c r="AB67" s="23">
        <v>197.0</v>
      </c>
      <c r="AC67" s="23">
        <v>0.0</v>
      </c>
      <c r="AD67" s="23">
        <v>0.0</v>
      </c>
      <c r="AE67" s="23">
        <v>1687.0</v>
      </c>
      <c r="AF67" s="23">
        <v>3.0</v>
      </c>
      <c r="AG67" s="23">
        <v>62.0</v>
      </c>
      <c r="AH67" s="23">
        <v>0.0</v>
      </c>
      <c r="AI67" s="23">
        <v>440.0</v>
      </c>
      <c r="AJ67" s="23">
        <v>0.0</v>
      </c>
      <c r="AK67" s="23">
        <v>1461.0</v>
      </c>
      <c r="AL67" s="23">
        <v>1.0</v>
      </c>
      <c r="AM67" s="23">
        <v>127.0</v>
      </c>
      <c r="AN67" s="23">
        <v>1561.0</v>
      </c>
      <c r="AO67" s="23">
        <v>1898.0</v>
      </c>
      <c r="AP67" s="23">
        <v>1.0</v>
      </c>
      <c r="AQ67" s="23">
        <v>1665.0</v>
      </c>
      <c r="AR67" s="23">
        <v>33.0</v>
      </c>
      <c r="AS67" s="23">
        <v>0.0</v>
      </c>
      <c r="AT67" s="30" t="s">
        <v>31</v>
      </c>
      <c r="AU67" s="30" t="s">
        <v>31</v>
      </c>
      <c r="AV67" s="23">
        <v>0.0</v>
      </c>
      <c r="AW67" s="23">
        <v>0.0</v>
      </c>
    </row>
    <row r="68" ht="15.75" customHeight="1">
      <c r="A68" s="25" t="s">
        <v>40</v>
      </c>
      <c r="B68" s="23">
        <v>11130.0</v>
      </c>
      <c r="C68" s="23">
        <v>51836.0</v>
      </c>
      <c r="D68" s="23">
        <v>7.0</v>
      </c>
      <c r="E68" s="23">
        <v>1129.0</v>
      </c>
      <c r="F68" s="23">
        <v>1762.0</v>
      </c>
      <c r="G68" s="23">
        <v>45.0</v>
      </c>
      <c r="H68" s="23">
        <v>162.0</v>
      </c>
      <c r="I68" s="23">
        <v>0.0</v>
      </c>
      <c r="J68" s="23">
        <v>7985.0</v>
      </c>
      <c r="K68" s="23">
        <v>0.0</v>
      </c>
      <c r="L68" s="23">
        <v>716.0</v>
      </c>
      <c r="M68" s="23">
        <v>348.0</v>
      </c>
      <c r="N68" s="23">
        <v>1776.0</v>
      </c>
      <c r="O68" s="23">
        <v>62.0</v>
      </c>
      <c r="P68" s="23">
        <v>556.0</v>
      </c>
      <c r="Q68" s="23">
        <v>0.0</v>
      </c>
      <c r="R68" s="23">
        <v>127.0</v>
      </c>
      <c r="S68" s="23">
        <v>22.0</v>
      </c>
      <c r="T68" s="23">
        <v>3908.0</v>
      </c>
      <c r="U68" s="23">
        <v>0.0</v>
      </c>
      <c r="V68" s="23">
        <v>1670.0</v>
      </c>
      <c r="W68" s="30" t="s">
        <v>31</v>
      </c>
      <c r="X68" s="23">
        <v>4134.0</v>
      </c>
      <c r="Y68" s="23">
        <v>489.0</v>
      </c>
      <c r="Z68" s="23">
        <v>2708.0</v>
      </c>
      <c r="AA68" s="23">
        <v>0.0</v>
      </c>
      <c r="AB68" s="23">
        <v>1257.0</v>
      </c>
      <c r="AC68" s="23">
        <v>55.0</v>
      </c>
      <c r="AD68" s="23">
        <v>0.0</v>
      </c>
      <c r="AE68" s="23">
        <v>7674.0</v>
      </c>
      <c r="AF68" s="23">
        <v>0.0</v>
      </c>
      <c r="AG68" s="23">
        <v>409.0</v>
      </c>
      <c r="AH68" s="23">
        <v>0.0</v>
      </c>
      <c r="AI68" s="23">
        <v>2250.0</v>
      </c>
      <c r="AJ68" s="23">
        <v>0.0</v>
      </c>
      <c r="AK68" s="23">
        <v>5485.0</v>
      </c>
      <c r="AL68" s="23">
        <v>340.0</v>
      </c>
      <c r="AM68" s="23">
        <v>443.0</v>
      </c>
      <c r="AN68" s="23">
        <v>8055.0</v>
      </c>
      <c r="AO68" s="23">
        <v>3981.0</v>
      </c>
      <c r="AP68" s="23">
        <v>0.0</v>
      </c>
      <c r="AQ68" s="23">
        <v>5037.0</v>
      </c>
      <c r="AR68" s="23">
        <v>336.0</v>
      </c>
      <c r="AS68" s="23">
        <v>0.0</v>
      </c>
      <c r="AT68" s="30" t="s">
        <v>31</v>
      </c>
      <c r="AU68" s="30" t="s">
        <v>31</v>
      </c>
      <c r="AV68" s="23">
        <v>0.0</v>
      </c>
      <c r="AW68" s="23">
        <v>38.0</v>
      </c>
    </row>
    <row r="69" ht="15.75" customHeight="1">
      <c r="A69" s="22" t="s">
        <v>41</v>
      </c>
      <c r="B69" s="23">
        <v>10236.0</v>
      </c>
      <c r="C69" s="23">
        <v>32852.0</v>
      </c>
      <c r="D69" s="23">
        <v>128.0</v>
      </c>
      <c r="E69" s="23">
        <v>720.0</v>
      </c>
      <c r="F69" s="23">
        <v>2114.0</v>
      </c>
      <c r="G69" s="23">
        <v>164.0</v>
      </c>
      <c r="H69" s="23">
        <v>16.0</v>
      </c>
      <c r="I69" s="23">
        <v>0.0</v>
      </c>
      <c r="J69" s="23">
        <v>6183.0</v>
      </c>
      <c r="K69" s="23">
        <v>18.0</v>
      </c>
      <c r="L69" s="23">
        <v>220.0</v>
      </c>
      <c r="M69" s="23">
        <v>1040.0</v>
      </c>
      <c r="N69" s="23">
        <v>1389.0</v>
      </c>
      <c r="O69" s="23">
        <v>107.0</v>
      </c>
      <c r="P69" s="23">
        <v>396.0</v>
      </c>
      <c r="Q69" s="23">
        <v>0.0</v>
      </c>
      <c r="R69" s="23">
        <v>143.0</v>
      </c>
      <c r="S69" s="23">
        <v>111.0</v>
      </c>
      <c r="T69" s="23">
        <v>3371.0</v>
      </c>
      <c r="U69" s="23">
        <v>58.0</v>
      </c>
      <c r="V69" s="23">
        <v>787.0</v>
      </c>
      <c r="W69" s="30" t="s">
        <v>31</v>
      </c>
      <c r="X69" s="23">
        <v>1895.0</v>
      </c>
      <c r="Y69" s="23">
        <v>519.0</v>
      </c>
      <c r="Z69" s="23">
        <v>2017.0</v>
      </c>
      <c r="AA69" s="23">
        <v>0.0</v>
      </c>
      <c r="AB69" s="23">
        <v>611.0</v>
      </c>
      <c r="AC69" s="23">
        <v>0.0</v>
      </c>
      <c r="AD69" s="23">
        <v>0.0</v>
      </c>
      <c r="AE69" s="23">
        <v>3548.0</v>
      </c>
      <c r="AF69" s="23">
        <v>0.0</v>
      </c>
      <c r="AG69" s="23">
        <v>250.0</v>
      </c>
      <c r="AH69" s="23">
        <v>0.0</v>
      </c>
      <c r="AI69" s="23">
        <v>1790.0</v>
      </c>
      <c r="AJ69" s="23">
        <v>0.0</v>
      </c>
      <c r="AK69" s="23">
        <v>3331.0</v>
      </c>
      <c r="AL69" s="23">
        <v>88.0</v>
      </c>
      <c r="AM69" s="23">
        <v>182.0</v>
      </c>
      <c r="AN69" s="23">
        <v>5889.0</v>
      </c>
      <c r="AO69" s="23">
        <v>2910.0</v>
      </c>
      <c r="AP69" s="23">
        <v>0.0</v>
      </c>
      <c r="AQ69" s="23">
        <v>2791.0</v>
      </c>
      <c r="AR69" s="23">
        <v>239.0</v>
      </c>
      <c r="AS69" s="23">
        <v>63.0</v>
      </c>
      <c r="AT69" s="30" t="s">
        <v>31</v>
      </c>
      <c r="AU69" s="30" t="s">
        <v>31</v>
      </c>
      <c r="AV69" s="23">
        <v>0.0</v>
      </c>
      <c r="AW69" s="23">
        <v>0.0</v>
      </c>
    </row>
    <row r="70" ht="15.75" customHeight="1">
      <c r="A70" s="25" t="s">
        <v>42</v>
      </c>
      <c r="B70" s="23">
        <v>1707.0</v>
      </c>
      <c r="C70" s="23">
        <v>6223.0</v>
      </c>
      <c r="D70" s="23">
        <v>94.0</v>
      </c>
      <c r="E70" s="23">
        <v>286.0</v>
      </c>
      <c r="F70" s="23">
        <v>282.0</v>
      </c>
      <c r="G70" s="23">
        <v>0.0</v>
      </c>
      <c r="H70" s="23">
        <v>0.0</v>
      </c>
      <c r="I70" s="23">
        <v>0.0</v>
      </c>
      <c r="J70" s="23">
        <v>1390.0</v>
      </c>
      <c r="K70" s="23">
        <v>26.0</v>
      </c>
      <c r="L70" s="23">
        <v>33.0</v>
      </c>
      <c r="M70" s="23">
        <v>9.0</v>
      </c>
      <c r="N70" s="23">
        <v>360.0</v>
      </c>
      <c r="O70" s="23">
        <v>49.0</v>
      </c>
      <c r="P70" s="23">
        <v>0.0</v>
      </c>
      <c r="Q70" s="23">
        <v>3.0</v>
      </c>
      <c r="R70" s="23">
        <v>19.0</v>
      </c>
      <c r="S70" s="23">
        <v>33.0</v>
      </c>
      <c r="T70" s="23">
        <v>574.0</v>
      </c>
      <c r="U70" s="23">
        <v>0.0</v>
      </c>
      <c r="V70" s="23">
        <v>162.0</v>
      </c>
      <c r="W70" s="30" t="s">
        <v>31</v>
      </c>
      <c r="X70" s="23">
        <v>428.0</v>
      </c>
      <c r="Y70" s="23">
        <v>152.0</v>
      </c>
      <c r="Z70" s="23">
        <v>311.0</v>
      </c>
      <c r="AA70" s="23">
        <v>0.0</v>
      </c>
      <c r="AB70" s="23">
        <v>180.0</v>
      </c>
      <c r="AC70" s="23">
        <v>0.0</v>
      </c>
      <c r="AD70" s="23">
        <v>0.0</v>
      </c>
      <c r="AE70" s="23">
        <v>472.0</v>
      </c>
      <c r="AF70" s="23">
        <v>26.0</v>
      </c>
      <c r="AG70" s="23">
        <v>53.0</v>
      </c>
      <c r="AH70" s="23">
        <v>1.0</v>
      </c>
      <c r="AI70" s="23">
        <v>149.0</v>
      </c>
      <c r="AJ70" s="23">
        <v>0.0</v>
      </c>
      <c r="AK70" s="23">
        <v>674.0</v>
      </c>
      <c r="AL70" s="23">
        <v>12.0</v>
      </c>
      <c r="AM70" s="23">
        <v>17.0</v>
      </c>
      <c r="AN70" s="23">
        <v>1019.0</v>
      </c>
      <c r="AO70" s="23">
        <v>565.0</v>
      </c>
      <c r="AP70" s="23">
        <v>1.0</v>
      </c>
      <c r="AQ70" s="23">
        <v>550.0</v>
      </c>
      <c r="AR70" s="23">
        <v>0.0</v>
      </c>
      <c r="AS70" s="23">
        <v>0.0</v>
      </c>
      <c r="AT70" s="30" t="s">
        <v>31</v>
      </c>
      <c r="AU70" s="30" t="s">
        <v>31</v>
      </c>
      <c r="AV70" s="23">
        <v>0.0</v>
      </c>
      <c r="AW70" s="23">
        <v>0.0</v>
      </c>
    </row>
    <row r="71" ht="15.75" customHeight="1">
      <c r="A71" s="25" t="s">
        <v>43</v>
      </c>
      <c r="B71" s="23">
        <v>2959.0</v>
      </c>
      <c r="C71" s="23">
        <v>19027.0</v>
      </c>
      <c r="D71" s="23">
        <v>0.0</v>
      </c>
      <c r="E71" s="23">
        <v>386.0</v>
      </c>
      <c r="F71" s="23">
        <v>184.0</v>
      </c>
      <c r="G71" s="23">
        <v>0.0</v>
      </c>
      <c r="H71" s="23">
        <v>261.0</v>
      </c>
      <c r="I71" s="23">
        <v>0.0</v>
      </c>
      <c r="J71" s="23">
        <v>2727.0</v>
      </c>
      <c r="K71" s="23">
        <v>41.0</v>
      </c>
      <c r="L71" s="23">
        <v>318.0</v>
      </c>
      <c r="M71" s="23">
        <v>322.0</v>
      </c>
      <c r="N71" s="23">
        <v>529.0</v>
      </c>
      <c r="O71" s="23">
        <v>70.0</v>
      </c>
      <c r="P71" s="23">
        <v>155.0</v>
      </c>
      <c r="Q71" s="23">
        <v>0.0</v>
      </c>
      <c r="R71" s="23">
        <v>64.0</v>
      </c>
      <c r="S71" s="23">
        <v>6.0</v>
      </c>
      <c r="T71" s="23">
        <v>2226.0</v>
      </c>
      <c r="U71" s="23">
        <v>0.0</v>
      </c>
      <c r="V71" s="23">
        <v>1255.0</v>
      </c>
      <c r="W71" s="30" t="s">
        <v>31</v>
      </c>
      <c r="X71" s="23">
        <v>1350.0</v>
      </c>
      <c r="Y71" s="23">
        <v>160.0</v>
      </c>
      <c r="Z71" s="23">
        <v>976.0</v>
      </c>
      <c r="AA71" s="23">
        <v>0.0</v>
      </c>
      <c r="AB71" s="23">
        <v>577.0</v>
      </c>
      <c r="AC71" s="23">
        <v>0.0</v>
      </c>
      <c r="AD71" s="23">
        <v>0.0</v>
      </c>
      <c r="AE71" s="23">
        <v>1263.0</v>
      </c>
      <c r="AF71" s="23">
        <v>0.0</v>
      </c>
      <c r="AG71" s="23">
        <v>536.0</v>
      </c>
      <c r="AH71" s="23">
        <v>0.0</v>
      </c>
      <c r="AI71" s="23">
        <v>733.0</v>
      </c>
      <c r="AJ71" s="23">
        <v>0.0</v>
      </c>
      <c r="AK71" s="23">
        <v>2006.0</v>
      </c>
      <c r="AL71" s="23">
        <v>64.0</v>
      </c>
      <c r="AM71" s="23">
        <v>148.0</v>
      </c>
      <c r="AN71" s="23">
        <v>2112.0</v>
      </c>
      <c r="AO71" s="23">
        <v>1951.0</v>
      </c>
      <c r="AP71" s="23">
        <v>0.0</v>
      </c>
      <c r="AQ71" s="23">
        <v>1452.0</v>
      </c>
      <c r="AR71" s="23">
        <v>114.0</v>
      </c>
      <c r="AS71" s="23">
        <v>0.0</v>
      </c>
      <c r="AT71" s="30" t="s">
        <v>31</v>
      </c>
      <c r="AU71" s="30" t="s">
        <v>31</v>
      </c>
      <c r="AV71" s="23">
        <v>0.0</v>
      </c>
      <c r="AW71" s="23">
        <v>0.0</v>
      </c>
    </row>
    <row r="72" ht="15.75" customHeight="1">
      <c r="A72" s="22" t="s">
        <v>44</v>
      </c>
      <c r="B72" s="23">
        <v>8397.0</v>
      </c>
      <c r="C72" s="23">
        <v>25772.0</v>
      </c>
      <c r="D72" s="23">
        <v>30.0</v>
      </c>
      <c r="E72" s="23">
        <v>140.0</v>
      </c>
      <c r="F72" s="23">
        <v>765.0</v>
      </c>
      <c r="G72" s="23">
        <v>0.0</v>
      </c>
      <c r="H72" s="23">
        <v>0.0</v>
      </c>
      <c r="I72" s="23">
        <v>0.0</v>
      </c>
      <c r="J72" s="23">
        <v>5834.0</v>
      </c>
      <c r="K72" s="23">
        <v>66.0</v>
      </c>
      <c r="L72" s="23">
        <v>514.0</v>
      </c>
      <c r="M72" s="23">
        <v>380.0</v>
      </c>
      <c r="N72" s="23">
        <v>707.0</v>
      </c>
      <c r="O72" s="23">
        <v>756.0</v>
      </c>
      <c r="P72" s="23">
        <v>16.0</v>
      </c>
      <c r="Q72" s="23">
        <v>0.0</v>
      </c>
      <c r="R72" s="23">
        <v>0.0</v>
      </c>
      <c r="S72" s="23">
        <v>676.0</v>
      </c>
      <c r="T72" s="23">
        <v>2373.0</v>
      </c>
      <c r="U72" s="23">
        <v>54.0</v>
      </c>
      <c r="V72" s="23">
        <v>772.0</v>
      </c>
      <c r="W72" s="30" t="s">
        <v>31</v>
      </c>
      <c r="X72" s="23">
        <v>1629.0</v>
      </c>
      <c r="Y72" s="23">
        <v>657.0</v>
      </c>
      <c r="Z72" s="23">
        <v>1667.0</v>
      </c>
      <c r="AA72" s="23">
        <v>0.0</v>
      </c>
      <c r="AB72" s="23">
        <v>183.0</v>
      </c>
      <c r="AC72" s="23">
        <v>0.0</v>
      </c>
      <c r="AD72" s="23">
        <v>0.0</v>
      </c>
      <c r="AE72" s="23">
        <v>3848.0</v>
      </c>
      <c r="AF72" s="23">
        <v>0.0</v>
      </c>
      <c r="AG72" s="23">
        <v>128.0</v>
      </c>
      <c r="AH72" s="23">
        <v>0.0</v>
      </c>
      <c r="AI72" s="23">
        <v>1088.0</v>
      </c>
      <c r="AJ72" s="23">
        <v>0.0</v>
      </c>
      <c r="AK72" s="23">
        <v>3036.0</v>
      </c>
      <c r="AL72" s="23">
        <v>70.0</v>
      </c>
      <c r="AM72" s="23">
        <v>176.0</v>
      </c>
      <c r="AN72" s="23">
        <v>4933.0</v>
      </c>
      <c r="AO72" s="23">
        <v>2360.0</v>
      </c>
      <c r="AP72" s="23">
        <v>10.0</v>
      </c>
      <c r="AQ72" s="23">
        <v>1161.0</v>
      </c>
      <c r="AR72" s="23">
        <v>140.0</v>
      </c>
      <c r="AS72" s="23">
        <v>0.0</v>
      </c>
      <c r="AT72" s="30" t="s">
        <v>31</v>
      </c>
      <c r="AU72" s="30" t="s">
        <v>31</v>
      </c>
      <c r="AV72" s="23">
        <v>0.0</v>
      </c>
      <c r="AW72" s="23">
        <v>0.0</v>
      </c>
    </row>
    <row r="73" ht="15.75" customHeight="1">
      <c r="A73" s="22" t="s">
        <v>45</v>
      </c>
      <c r="B73" s="23">
        <v>1813.0</v>
      </c>
      <c r="C73" s="23">
        <v>8878.0</v>
      </c>
      <c r="D73" s="23">
        <v>6.0</v>
      </c>
      <c r="E73" s="23">
        <v>162.0</v>
      </c>
      <c r="F73" s="23">
        <v>231.0</v>
      </c>
      <c r="G73" s="23">
        <v>2.0</v>
      </c>
      <c r="H73" s="23">
        <v>85.0</v>
      </c>
      <c r="I73" s="23">
        <v>0.0</v>
      </c>
      <c r="J73" s="23">
        <v>2135.0</v>
      </c>
      <c r="K73" s="23">
        <v>5.0</v>
      </c>
      <c r="L73" s="23">
        <v>67.0</v>
      </c>
      <c r="M73" s="23">
        <v>7.0</v>
      </c>
      <c r="N73" s="23">
        <v>319.0</v>
      </c>
      <c r="O73" s="23">
        <v>0.0</v>
      </c>
      <c r="P73" s="23">
        <v>42.0</v>
      </c>
      <c r="Q73" s="23">
        <v>0.0</v>
      </c>
      <c r="R73" s="23">
        <v>24.0</v>
      </c>
      <c r="S73" s="23">
        <v>74.0</v>
      </c>
      <c r="T73" s="23">
        <v>913.0</v>
      </c>
      <c r="U73" s="23">
        <v>40.0</v>
      </c>
      <c r="V73" s="23">
        <v>258.0</v>
      </c>
      <c r="W73" s="30" t="s">
        <v>31</v>
      </c>
      <c r="X73" s="23">
        <v>356.0</v>
      </c>
      <c r="Y73" s="23">
        <v>48.0</v>
      </c>
      <c r="Z73" s="23">
        <v>445.0</v>
      </c>
      <c r="AA73" s="23">
        <v>2.0</v>
      </c>
      <c r="AB73" s="23">
        <v>162.0</v>
      </c>
      <c r="AC73" s="23">
        <v>0.0</v>
      </c>
      <c r="AD73" s="23">
        <v>0.0</v>
      </c>
      <c r="AE73" s="23">
        <v>752.0</v>
      </c>
      <c r="AF73" s="23">
        <v>0.0</v>
      </c>
      <c r="AG73" s="23">
        <v>16.0</v>
      </c>
      <c r="AH73" s="23">
        <v>5.0</v>
      </c>
      <c r="AI73" s="23">
        <v>181.0</v>
      </c>
      <c r="AJ73" s="23">
        <v>0.0</v>
      </c>
      <c r="AK73" s="23">
        <v>804.0</v>
      </c>
      <c r="AL73" s="23">
        <v>7.0</v>
      </c>
      <c r="AM73" s="23">
        <v>120.0</v>
      </c>
      <c r="AN73" s="23">
        <v>1382.0</v>
      </c>
      <c r="AO73" s="23">
        <v>1672.0</v>
      </c>
      <c r="AP73" s="23">
        <v>4.0</v>
      </c>
      <c r="AQ73" s="23">
        <v>314.0</v>
      </c>
      <c r="AR73" s="23">
        <v>0.0</v>
      </c>
      <c r="AS73" s="23">
        <v>0.0</v>
      </c>
      <c r="AT73" s="30" t="s">
        <v>31</v>
      </c>
      <c r="AU73" s="30" t="s">
        <v>31</v>
      </c>
      <c r="AV73" s="23">
        <v>51.0</v>
      </c>
      <c r="AW73" s="23">
        <v>0.0</v>
      </c>
    </row>
    <row r="74" ht="15.75" customHeight="1">
      <c r="A74" s="22" t="s">
        <v>46</v>
      </c>
      <c r="B74" s="23">
        <v>615.0</v>
      </c>
      <c r="C74" s="23">
        <v>3356.0</v>
      </c>
      <c r="D74" s="23">
        <v>4.0</v>
      </c>
      <c r="E74" s="23">
        <v>171.0</v>
      </c>
      <c r="F74" s="23">
        <v>134.0</v>
      </c>
      <c r="G74" s="23">
        <v>0.0</v>
      </c>
      <c r="H74" s="23">
        <v>0.0</v>
      </c>
      <c r="I74" s="23">
        <v>0.0</v>
      </c>
      <c r="J74" s="23">
        <v>544.0</v>
      </c>
      <c r="K74" s="23">
        <v>19.0</v>
      </c>
      <c r="L74" s="23">
        <v>52.0</v>
      </c>
      <c r="M74" s="23">
        <v>64.0</v>
      </c>
      <c r="N74" s="23">
        <v>90.0</v>
      </c>
      <c r="O74" s="23">
        <v>0.0</v>
      </c>
      <c r="P74" s="23">
        <v>0.0</v>
      </c>
      <c r="Q74" s="23">
        <v>9.0</v>
      </c>
      <c r="R74" s="23">
        <v>0.0</v>
      </c>
      <c r="S74" s="23">
        <v>0.0</v>
      </c>
      <c r="T74" s="23">
        <v>387.0</v>
      </c>
      <c r="U74" s="23">
        <v>0.0</v>
      </c>
      <c r="V74" s="23">
        <v>375.0</v>
      </c>
      <c r="W74" s="30" t="s">
        <v>31</v>
      </c>
      <c r="X74" s="23">
        <v>116.0</v>
      </c>
      <c r="Y74" s="23">
        <v>18.0</v>
      </c>
      <c r="Z74" s="23">
        <v>253.0</v>
      </c>
      <c r="AA74" s="23">
        <v>0.0</v>
      </c>
      <c r="AB74" s="23">
        <v>37.0</v>
      </c>
      <c r="AC74" s="23">
        <v>15.0</v>
      </c>
      <c r="AD74" s="23">
        <v>0.0</v>
      </c>
      <c r="AE74" s="23">
        <v>152.0</v>
      </c>
      <c r="AF74" s="23">
        <v>0.0</v>
      </c>
      <c r="AG74" s="23">
        <v>63.0</v>
      </c>
      <c r="AH74" s="23">
        <v>18.0</v>
      </c>
      <c r="AI74" s="23">
        <v>308.0</v>
      </c>
      <c r="AJ74" s="23">
        <v>1.0</v>
      </c>
      <c r="AK74" s="23">
        <v>267.0</v>
      </c>
      <c r="AL74" s="23">
        <v>0.0</v>
      </c>
      <c r="AM74" s="23">
        <v>47.0</v>
      </c>
      <c r="AN74" s="23">
        <v>348.0</v>
      </c>
      <c r="AO74" s="23">
        <v>247.0</v>
      </c>
      <c r="AP74" s="23">
        <v>0.0</v>
      </c>
      <c r="AQ74" s="23">
        <v>232.0</v>
      </c>
      <c r="AR74" s="23">
        <v>0.0</v>
      </c>
      <c r="AS74" s="23">
        <v>0.0</v>
      </c>
      <c r="AT74" s="30" t="s">
        <v>31</v>
      </c>
      <c r="AU74" s="30" t="s">
        <v>31</v>
      </c>
      <c r="AV74" s="23">
        <v>0.0</v>
      </c>
      <c r="AW74" s="23">
        <v>0.0</v>
      </c>
    </row>
    <row r="75" ht="15.75" customHeight="1">
      <c r="A75" s="22" t="s">
        <v>47</v>
      </c>
      <c r="B75" s="23">
        <v>1716.0</v>
      </c>
      <c r="C75" s="23">
        <v>12277.0</v>
      </c>
      <c r="D75" s="23">
        <v>0.0</v>
      </c>
      <c r="E75" s="23">
        <v>271.0</v>
      </c>
      <c r="F75" s="23">
        <v>152.0</v>
      </c>
      <c r="G75" s="23">
        <v>0.0</v>
      </c>
      <c r="H75" s="23">
        <v>165.0</v>
      </c>
      <c r="I75" s="23">
        <v>0.0</v>
      </c>
      <c r="J75" s="23">
        <v>1055.0</v>
      </c>
      <c r="K75" s="23">
        <v>0.0</v>
      </c>
      <c r="L75" s="23">
        <v>245.0</v>
      </c>
      <c r="M75" s="23">
        <v>0.0</v>
      </c>
      <c r="N75" s="23">
        <v>382.0</v>
      </c>
      <c r="O75" s="23">
        <v>44.0</v>
      </c>
      <c r="P75" s="23">
        <v>25.0</v>
      </c>
      <c r="Q75" s="23">
        <v>0.0</v>
      </c>
      <c r="R75" s="23">
        <v>113.0</v>
      </c>
      <c r="S75" s="23">
        <v>31.0</v>
      </c>
      <c r="T75" s="23">
        <v>1337.0</v>
      </c>
      <c r="U75" s="23">
        <v>0.0</v>
      </c>
      <c r="V75" s="23">
        <v>1869.0</v>
      </c>
      <c r="W75" s="30" t="s">
        <v>31</v>
      </c>
      <c r="X75" s="23">
        <v>887.0</v>
      </c>
      <c r="Y75" s="23">
        <v>0.0</v>
      </c>
      <c r="Z75" s="23">
        <v>854.0</v>
      </c>
      <c r="AA75" s="23">
        <v>0.0</v>
      </c>
      <c r="AB75" s="23">
        <v>156.0</v>
      </c>
      <c r="AC75" s="23">
        <v>0.0</v>
      </c>
      <c r="AD75" s="23">
        <v>0.0</v>
      </c>
      <c r="AE75" s="23">
        <v>880.0</v>
      </c>
      <c r="AF75" s="23">
        <v>0.0</v>
      </c>
      <c r="AG75" s="23">
        <v>255.0</v>
      </c>
      <c r="AH75" s="23">
        <v>0.0</v>
      </c>
      <c r="AI75" s="23">
        <v>1033.0</v>
      </c>
      <c r="AJ75" s="23">
        <v>0.0</v>
      </c>
      <c r="AK75" s="23">
        <v>1230.0</v>
      </c>
      <c r="AL75" s="23">
        <v>0.0</v>
      </c>
      <c r="AM75" s="23">
        <v>81.0</v>
      </c>
      <c r="AN75" s="23">
        <v>1489.0</v>
      </c>
      <c r="AO75" s="23">
        <v>645.0</v>
      </c>
      <c r="AP75" s="23">
        <v>0.0</v>
      </c>
      <c r="AQ75" s="23">
        <v>794.0</v>
      </c>
      <c r="AR75" s="23">
        <v>0.0</v>
      </c>
      <c r="AS75" s="23">
        <v>0.0</v>
      </c>
      <c r="AT75" s="30" t="s">
        <v>31</v>
      </c>
      <c r="AU75" s="30" t="s">
        <v>31</v>
      </c>
      <c r="AV75" s="23">
        <v>0.0</v>
      </c>
      <c r="AW75" s="23">
        <v>0.0</v>
      </c>
    </row>
    <row r="76" ht="15.75" customHeight="1">
      <c r="A76" s="22" t="s">
        <v>48</v>
      </c>
      <c r="B76" s="23">
        <v>424.0</v>
      </c>
      <c r="C76" s="23">
        <v>2139.0</v>
      </c>
      <c r="D76" s="23">
        <v>2.0</v>
      </c>
      <c r="E76" s="23">
        <v>35.0</v>
      </c>
      <c r="F76" s="23">
        <v>0.0</v>
      </c>
      <c r="G76" s="23">
        <v>0.0</v>
      </c>
      <c r="H76" s="23">
        <v>0.0</v>
      </c>
      <c r="I76" s="23">
        <v>0.0</v>
      </c>
      <c r="J76" s="23">
        <v>421.0</v>
      </c>
      <c r="K76" s="23">
        <v>19.0</v>
      </c>
      <c r="L76" s="23">
        <v>27.0</v>
      </c>
      <c r="M76" s="23">
        <v>0.0</v>
      </c>
      <c r="N76" s="23">
        <v>56.0</v>
      </c>
      <c r="O76" s="23">
        <v>0.0</v>
      </c>
      <c r="P76" s="23">
        <v>0.0</v>
      </c>
      <c r="Q76" s="23">
        <v>0.0</v>
      </c>
      <c r="R76" s="23">
        <v>0.0</v>
      </c>
      <c r="S76" s="23">
        <v>7.0</v>
      </c>
      <c r="T76" s="23">
        <v>275.0</v>
      </c>
      <c r="U76" s="23">
        <v>0.0</v>
      </c>
      <c r="V76" s="23">
        <v>145.0</v>
      </c>
      <c r="W76" s="30" t="s">
        <v>31</v>
      </c>
      <c r="X76" s="23">
        <v>150.0</v>
      </c>
      <c r="Y76" s="23">
        <v>58.0</v>
      </c>
      <c r="Z76" s="23">
        <v>150.0</v>
      </c>
      <c r="AA76" s="23">
        <v>0.0</v>
      </c>
      <c r="AB76" s="23">
        <v>79.0</v>
      </c>
      <c r="AC76" s="23">
        <v>0.0</v>
      </c>
      <c r="AD76" s="23">
        <v>0.0</v>
      </c>
      <c r="AE76" s="23">
        <v>252.0</v>
      </c>
      <c r="AF76" s="23">
        <v>6.0</v>
      </c>
      <c r="AG76" s="23">
        <v>13.0</v>
      </c>
      <c r="AH76" s="23">
        <v>5.0</v>
      </c>
      <c r="AI76" s="23">
        <v>89.0</v>
      </c>
      <c r="AJ76" s="23">
        <v>0.0</v>
      </c>
      <c r="AK76" s="23">
        <v>156.0</v>
      </c>
      <c r="AL76" s="23">
        <v>11.0</v>
      </c>
      <c r="AM76" s="23">
        <v>27.0</v>
      </c>
      <c r="AN76" s="23">
        <v>308.0</v>
      </c>
      <c r="AO76" s="23">
        <v>168.0</v>
      </c>
      <c r="AP76" s="23">
        <v>8.0</v>
      </c>
      <c r="AQ76" s="23">
        <v>96.0</v>
      </c>
      <c r="AR76" s="23">
        <v>0.0</v>
      </c>
      <c r="AS76" s="23">
        <v>0.0</v>
      </c>
      <c r="AT76" s="30" t="s">
        <v>31</v>
      </c>
      <c r="AU76" s="30" t="s">
        <v>31</v>
      </c>
      <c r="AV76" s="23">
        <v>0.0</v>
      </c>
      <c r="AW76" s="23">
        <v>0.0</v>
      </c>
    </row>
    <row r="77" ht="15.75" customHeight="1">
      <c r="A77" s="25" t="s">
        <v>49</v>
      </c>
      <c r="B77" s="23">
        <v>236.0</v>
      </c>
      <c r="C77" s="23">
        <v>685.0</v>
      </c>
      <c r="D77" s="23">
        <v>0.0</v>
      </c>
      <c r="E77" s="23">
        <v>0.0</v>
      </c>
      <c r="F77" s="23">
        <v>45.0</v>
      </c>
      <c r="G77" s="23">
        <v>0.0</v>
      </c>
      <c r="H77" s="23">
        <v>0.0</v>
      </c>
      <c r="I77" s="23">
        <v>0.0</v>
      </c>
      <c r="J77" s="23">
        <v>103.0</v>
      </c>
      <c r="K77" s="23">
        <v>0.0</v>
      </c>
      <c r="L77" s="23">
        <v>0.0</v>
      </c>
      <c r="M77" s="23">
        <v>20.0</v>
      </c>
      <c r="N77" s="23">
        <v>30.0</v>
      </c>
      <c r="O77" s="23">
        <v>0.0</v>
      </c>
      <c r="P77" s="23">
        <v>0.0</v>
      </c>
      <c r="Q77" s="23">
        <v>0.0</v>
      </c>
      <c r="R77" s="23">
        <v>0.0</v>
      </c>
      <c r="S77" s="23">
        <v>0.0</v>
      </c>
      <c r="T77" s="23">
        <v>32.0</v>
      </c>
      <c r="U77" s="23">
        <v>0.0</v>
      </c>
      <c r="V77" s="23">
        <v>0.0</v>
      </c>
      <c r="W77" s="30" t="s">
        <v>31</v>
      </c>
      <c r="X77" s="23">
        <v>113.0</v>
      </c>
      <c r="Y77" s="23">
        <v>2.0</v>
      </c>
      <c r="Z77" s="23">
        <v>70.0</v>
      </c>
      <c r="AA77" s="23">
        <v>0.0</v>
      </c>
      <c r="AB77" s="23">
        <v>0.0</v>
      </c>
      <c r="AC77" s="23">
        <v>0.0</v>
      </c>
      <c r="AD77" s="23">
        <v>0.0</v>
      </c>
      <c r="AE77" s="23">
        <v>51.0</v>
      </c>
      <c r="AF77" s="23">
        <v>0.0</v>
      </c>
      <c r="AG77" s="23">
        <v>0.0</v>
      </c>
      <c r="AH77" s="23">
        <v>0.0</v>
      </c>
      <c r="AI77" s="23">
        <v>33.0</v>
      </c>
      <c r="AJ77" s="23">
        <v>14.0</v>
      </c>
      <c r="AK77" s="23">
        <v>62.0</v>
      </c>
      <c r="AL77" s="23">
        <v>0.0</v>
      </c>
      <c r="AM77" s="23">
        <v>0.0</v>
      </c>
      <c r="AN77" s="23">
        <v>136.0</v>
      </c>
      <c r="AO77" s="23">
        <v>164.0</v>
      </c>
      <c r="AP77" s="23">
        <v>19.0</v>
      </c>
      <c r="AQ77" s="23">
        <v>27.0</v>
      </c>
      <c r="AR77" s="23">
        <v>0.0</v>
      </c>
      <c r="AS77" s="23">
        <v>0.0</v>
      </c>
      <c r="AT77" s="30" t="s">
        <v>31</v>
      </c>
      <c r="AU77" s="30" t="s">
        <v>31</v>
      </c>
      <c r="AV77" s="23">
        <v>0.0</v>
      </c>
      <c r="AW77" s="23">
        <v>0.0</v>
      </c>
    </row>
    <row r="78" ht="15.75" customHeight="1">
      <c r="A78" s="25" t="s">
        <v>50</v>
      </c>
      <c r="B78" s="23">
        <v>180.0</v>
      </c>
      <c r="C78" s="23">
        <v>528.0</v>
      </c>
      <c r="D78" s="23">
        <v>0.0</v>
      </c>
      <c r="E78" s="23">
        <v>36.0</v>
      </c>
      <c r="F78" s="23">
        <v>95.0</v>
      </c>
      <c r="G78" s="23">
        <v>0.0</v>
      </c>
      <c r="H78" s="23">
        <v>0.0</v>
      </c>
      <c r="I78" s="23">
        <v>0.0</v>
      </c>
      <c r="J78" s="23">
        <v>41.0</v>
      </c>
      <c r="K78" s="23">
        <v>0.0</v>
      </c>
      <c r="L78" s="23">
        <v>0.0</v>
      </c>
      <c r="M78" s="23">
        <v>0.0</v>
      </c>
      <c r="N78" s="23">
        <v>40.0</v>
      </c>
      <c r="O78" s="23">
        <v>0.0</v>
      </c>
      <c r="P78" s="23">
        <v>0.0</v>
      </c>
      <c r="Q78" s="23">
        <v>0.0</v>
      </c>
      <c r="R78" s="23">
        <v>0.0</v>
      </c>
      <c r="S78" s="23">
        <v>0.0</v>
      </c>
      <c r="T78" s="23">
        <v>42.0</v>
      </c>
      <c r="U78" s="23">
        <v>0.0</v>
      </c>
      <c r="V78" s="23">
        <v>0.0</v>
      </c>
      <c r="W78" s="30" t="s">
        <v>31</v>
      </c>
      <c r="X78" s="23">
        <v>51.0</v>
      </c>
      <c r="Y78" s="23">
        <v>0.0</v>
      </c>
      <c r="Z78" s="23">
        <v>53.0</v>
      </c>
      <c r="AA78" s="23">
        <v>0.0</v>
      </c>
      <c r="AB78" s="23">
        <v>0.0</v>
      </c>
      <c r="AC78" s="23">
        <v>0.0</v>
      </c>
      <c r="AD78" s="23">
        <v>0.0</v>
      </c>
      <c r="AE78" s="23">
        <v>53.0</v>
      </c>
      <c r="AF78" s="23">
        <v>0.0</v>
      </c>
      <c r="AG78" s="23">
        <v>0.0</v>
      </c>
      <c r="AH78" s="23">
        <v>0.0</v>
      </c>
      <c r="AI78" s="23">
        <v>40.0</v>
      </c>
      <c r="AJ78" s="23">
        <v>0.0</v>
      </c>
      <c r="AK78" s="23">
        <v>54.0</v>
      </c>
      <c r="AL78" s="23">
        <v>0.0</v>
      </c>
      <c r="AM78" s="23">
        <v>0.0</v>
      </c>
      <c r="AN78" s="23">
        <v>85.0</v>
      </c>
      <c r="AO78" s="23">
        <v>55.0</v>
      </c>
      <c r="AP78" s="23">
        <v>0.0</v>
      </c>
      <c r="AQ78" s="23">
        <v>63.0</v>
      </c>
      <c r="AR78" s="23">
        <v>0.0</v>
      </c>
      <c r="AS78" s="23">
        <v>0.0</v>
      </c>
      <c r="AT78" s="30" t="s">
        <v>31</v>
      </c>
      <c r="AU78" s="30" t="s">
        <v>31</v>
      </c>
      <c r="AV78" s="23">
        <v>0.0</v>
      </c>
      <c r="AW78" s="23">
        <v>0.0</v>
      </c>
    </row>
    <row r="79" ht="15.75" customHeight="1">
      <c r="A79" s="25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18"/>
      <c r="N79" s="18"/>
      <c r="O79" s="18"/>
      <c r="P79" s="18"/>
      <c r="Q79" s="18"/>
      <c r="R79" s="18"/>
      <c r="S79" s="32"/>
      <c r="T79" s="32"/>
      <c r="U79" s="33"/>
      <c r="V79" s="33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34"/>
      <c r="AK79" s="34"/>
      <c r="AL79" s="34"/>
      <c r="AM79" s="34"/>
      <c r="AN79" s="34"/>
      <c r="AO79" s="34"/>
      <c r="AP79" s="34"/>
      <c r="AQ79" s="34"/>
      <c r="AR79" s="35"/>
      <c r="AS79" s="36"/>
      <c r="AT79" s="36"/>
      <c r="AU79" s="36"/>
      <c r="AV79" s="36"/>
      <c r="AW79" s="36"/>
    </row>
    <row r="80" ht="15.75" customHeight="1">
      <c r="A80" s="25"/>
      <c r="B80" s="16" t="s">
        <v>59</v>
      </c>
      <c r="M80" s="16" t="s">
        <v>59</v>
      </c>
      <c r="Y80" s="16" t="s">
        <v>59</v>
      </c>
      <c r="AL80" s="16" t="s">
        <v>59</v>
      </c>
      <c r="AW80" s="16"/>
    </row>
    <row r="81" ht="15.75" customHeight="1">
      <c r="A81" s="19" t="s">
        <v>30</v>
      </c>
      <c r="B81" s="20">
        <v>63275.0</v>
      </c>
      <c r="C81" s="20">
        <v>290645.0</v>
      </c>
      <c r="D81" s="20">
        <v>510.0</v>
      </c>
      <c r="E81" s="20">
        <v>5419.0</v>
      </c>
      <c r="F81" s="20">
        <v>19361.0</v>
      </c>
      <c r="G81" s="20">
        <v>86.0</v>
      </c>
      <c r="H81" s="20">
        <v>1663.0</v>
      </c>
      <c r="I81" s="20">
        <v>2514.0</v>
      </c>
      <c r="J81" s="20">
        <v>49930.0</v>
      </c>
      <c r="K81" s="20">
        <v>644.0</v>
      </c>
      <c r="L81" s="20">
        <v>1324.0</v>
      </c>
      <c r="M81" s="20">
        <v>3886.0</v>
      </c>
      <c r="N81" s="20">
        <v>17660.0</v>
      </c>
      <c r="O81" s="20">
        <v>268.0</v>
      </c>
      <c r="P81" s="20">
        <v>13867.0</v>
      </c>
      <c r="Q81" s="20">
        <v>271.0</v>
      </c>
      <c r="R81" s="20">
        <v>4296.0</v>
      </c>
      <c r="S81" s="20">
        <v>293.0</v>
      </c>
      <c r="T81" s="20">
        <v>21682.0</v>
      </c>
      <c r="U81" s="20">
        <v>268.0</v>
      </c>
      <c r="V81" s="20">
        <v>7845.0</v>
      </c>
      <c r="W81" s="20">
        <v>55.0</v>
      </c>
      <c r="X81" s="20">
        <v>21859.0</v>
      </c>
      <c r="Y81" s="20">
        <v>475.0</v>
      </c>
      <c r="Z81" s="20">
        <v>6113.0</v>
      </c>
      <c r="AA81" s="20">
        <v>0.0</v>
      </c>
      <c r="AB81" s="20">
        <v>2157.0</v>
      </c>
      <c r="AC81" s="30" t="s">
        <v>31</v>
      </c>
      <c r="AD81" s="20">
        <v>1.0</v>
      </c>
      <c r="AE81" s="20">
        <v>41139.0</v>
      </c>
      <c r="AF81" s="20">
        <v>27.0</v>
      </c>
      <c r="AG81" s="20">
        <v>737.0</v>
      </c>
      <c r="AH81" s="20">
        <v>3765.0</v>
      </c>
      <c r="AI81" s="20">
        <v>7910.0</v>
      </c>
      <c r="AJ81" s="20">
        <v>1409.0</v>
      </c>
      <c r="AK81" s="20">
        <v>8930.0</v>
      </c>
      <c r="AL81" s="20">
        <v>1288.0</v>
      </c>
      <c r="AM81" s="20">
        <v>6031.0</v>
      </c>
      <c r="AN81" s="20">
        <v>23535.0</v>
      </c>
      <c r="AO81" s="20">
        <v>17575.0</v>
      </c>
      <c r="AP81" s="20">
        <v>4619.0</v>
      </c>
      <c r="AQ81" s="20">
        <v>49804.0</v>
      </c>
      <c r="AR81" s="20">
        <v>1329.0</v>
      </c>
      <c r="AS81" s="20">
        <v>24.0</v>
      </c>
      <c r="AT81" s="20">
        <v>104.0</v>
      </c>
      <c r="AU81" s="20">
        <v>2402.0</v>
      </c>
      <c r="AV81" s="20">
        <v>845.0</v>
      </c>
      <c r="AW81" s="30" t="s">
        <v>31</v>
      </c>
    </row>
    <row r="82" ht="15.75" customHeight="1">
      <c r="A82" s="22" t="s">
        <v>32</v>
      </c>
      <c r="B82" s="23">
        <v>12669.0</v>
      </c>
      <c r="C82" s="23">
        <v>46309.0</v>
      </c>
      <c r="D82" s="23">
        <v>125.0</v>
      </c>
      <c r="E82" s="23">
        <v>988.0</v>
      </c>
      <c r="F82" s="23">
        <v>3258.0</v>
      </c>
      <c r="G82" s="23">
        <v>14.0</v>
      </c>
      <c r="H82" s="23">
        <v>269.0</v>
      </c>
      <c r="I82" s="23">
        <v>827.0</v>
      </c>
      <c r="J82" s="23">
        <v>10420.0</v>
      </c>
      <c r="K82" s="23">
        <v>25.0</v>
      </c>
      <c r="L82" s="23">
        <v>191.0</v>
      </c>
      <c r="M82" s="23">
        <v>688.0</v>
      </c>
      <c r="N82" s="23">
        <v>2085.0</v>
      </c>
      <c r="O82" s="23">
        <v>102.0</v>
      </c>
      <c r="P82" s="23">
        <v>2112.0</v>
      </c>
      <c r="Q82" s="23">
        <v>88.0</v>
      </c>
      <c r="R82" s="23">
        <v>959.0</v>
      </c>
      <c r="S82" s="23">
        <v>34.0</v>
      </c>
      <c r="T82" s="23">
        <v>2946.0</v>
      </c>
      <c r="U82" s="23">
        <v>70.0</v>
      </c>
      <c r="V82" s="23">
        <v>586.0</v>
      </c>
      <c r="W82" s="23">
        <v>28.0</v>
      </c>
      <c r="X82" s="23">
        <v>3975.0</v>
      </c>
      <c r="Y82" s="23">
        <v>110.0</v>
      </c>
      <c r="Z82" s="23">
        <v>941.0</v>
      </c>
      <c r="AA82" s="23">
        <v>0.0</v>
      </c>
      <c r="AB82" s="23">
        <v>177.0</v>
      </c>
      <c r="AC82" s="30" t="s">
        <v>31</v>
      </c>
      <c r="AD82" s="23">
        <v>0.0</v>
      </c>
      <c r="AE82" s="23">
        <v>6908.0</v>
      </c>
      <c r="AF82" s="23">
        <v>0.0</v>
      </c>
      <c r="AG82" s="23">
        <v>77.0</v>
      </c>
      <c r="AH82" s="23">
        <v>1032.0</v>
      </c>
      <c r="AI82" s="23">
        <v>725.0</v>
      </c>
      <c r="AJ82" s="23">
        <v>199.0</v>
      </c>
      <c r="AK82" s="23">
        <v>963.0</v>
      </c>
      <c r="AL82" s="23">
        <v>84.0</v>
      </c>
      <c r="AM82" s="23">
        <v>692.0</v>
      </c>
      <c r="AN82" s="23">
        <v>4594.0</v>
      </c>
      <c r="AO82" s="23">
        <v>4403.0</v>
      </c>
      <c r="AP82" s="23">
        <v>1391.0</v>
      </c>
      <c r="AQ82" s="23">
        <v>6562.0</v>
      </c>
      <c r="AR82" s="23">
        <v>72.0</v>
      </c>
      <c r="AS82" s="23">
        <v>0.0</v>
      </c>
      <c r="AT82" s="23">
        <v>0.0</v>
      </c>
      <c r="AU82" s="23">
        <v>258.0</v>
      </c>
      <c r="AV82" s="23">
        <v>0.0</v>
      </c>
      <c r="AW82" s="30" t="s">
        <v>31</v>
      </c>
    </row>
    <row r="83" ht="15.75" customHeight="1">
      <c r="A83" s="25" t="s">
        <v>33</v>
      </c>
      <c r="B83" s="23">
        <v>1106.0</v>
      </c>
      <c r="C83" s="23">
        <v>8565.0</v>
      </c>
      <c r="D83" s="23">
        <v>39.0</v>
      </c>
      <c r="E83" s="23">
        <v>279.0</v>
      </c>
      <c r="F83" s="23">
        <v>365.0</v>
      </c>
      <c r="G83" s="23">
        <v>0.0</v>
      </c>
      <c r="H83" s="23">
        <v>0.0</v>
      </c>
      <c r="I83" s="23">
        <v>13.0</v>
      </c>
      <c r="J83" s="23">
        <v>1404.0</v>
      </c>
      <c r="K83" s="23">
        <v>0.0</v>
      </c>
      <c r="L83" s="23">
        <v>50.0</v>
      </c>
      <c r="M83" s="23">
        <v>35.0</v>
      </c>
      <c r="N83" s="23">
        <v>659.0</v>
      </c>
      <c r="O83" s="23">
        <v>2.0</v>
      </c>
      <c r="P83" s="23">
        <v>595.0</v>
      </c>
      <c r="Q83" s="23">
        <v>13.0</v>
      </c>
      <c r="R83" s="23">
        <v>95.0</v>
      </c>
      <c r="S83" s="23">
        <v>6.0</v>
      </c>
      <c r="T83" s="23">
        <v>658.0</v>
      </c>
      <c r="U83" s="23">
        <v>0.0</v>
      </c>
      <c r="V83" s="23">
        <v>240.0</v>
      </c>
      <c r="W83" s="23">
        <v>0.0</v>
      </c>
      <c r="X83" s="23">
        <v>435.0</v>
      </c>
      <c r="Y83" s="23">
        <v>0.0</v>
      </c>
      <c r="Z83" s="23">
        <v>173.0</v>
      </c>
      <c r="AA83" s="23">
        <v>0.0</v>
      </c>
      <c r="AB83" s="23">
        <v>75.0</v>
      </c>
      <c r="AC83" s="30" t="s">
        <v>31</v>
      </c>
      <c r="AD83" s="23">
        <v>0.0</v>
      </c>
      <c r="AE83" s="23">
        <v>1149.0</v>
      </c>
      <c r="AF83" s="23">
        <v>0.0</v>
      </c>
      <c r="AG83" s="23">
        <v>24.0</v>
      </c>
      <c r="AH83" s="23">
        <v>34.0</v>
      </c>
      <c r="AI83" s="23">
        <v>395.0</v>
      </c>
      <c r="AJ83" s="23">
        <v>77.0</v>
      </c>
      <c r="AK83" s="23">
        <v>375.0</v>
      </c>
      <c r="AL83" s="23">
        <v>54.0</v>
      </c>
      <c r="AM83" s="23">
        <v>276.0</v>
      </c>
      <c r="AN83" s="23">
        <v>442.0</v>
      </c>
      <c r="AO83" s="23">
        <v>368.0</v>
      </c>
      <c r="AP83" s="23">
        <v>26.0</v>
      </c>
      <c r="AQ83" s="23">
        <v>1191.0</v>
      </c>
      <c r="AR83" s="23">
        <v>52.0</v>
      </c>
      <c r="AS83" s="23">
        <v>0.0</v>
      </c>
      <c r="AT83" s="23">
        <v>0.0</v>
      </c>
      <c r="AU83" s="23">
        <v>72.0</v>
      </c>
      <c r="AV83" s="23">
        <v>0.0</v>
      </c>
      <c r="AW83" s="30" t="s">
        <v>31</v>
      </c>
    </row>
    <row r="84" ht="15.75" customHeight="1">
      <c r="A84" s="22" t="s">
        <v>34</v>
      </c>
      <c r="B84" s="23">
        <v>1373.0</v>
      </c>
      <c r="C84" s="23">
        <v>6956.0</v>
      </c>
      <c r="D84" s="23">
        <v>5.0</v>
      </c>
      <c r="E84" s="23">
        <v>99.0</v>
      </c>
      <c r="F84" s="23">
        <v>279.0</v>
      </c>
      <c r="G84" s="23">
        <v>7.0</v>
      </c>
      <c r="H84" s="23">
        <v>90.0</v>
      </c>
      <c r="I84" s="23">
        <v>39.0</v>
      </c>
      <c r="J84" s="23">
        <v>834.0</v>
      </c>
      <c r="K84" s="23">
        <v>7.0</v>
      </c>
      <c r="L84" s="23">
        <v>85.0</v>
      </c>
      <c r="M84" s="23">
        <v>46.0</v>
      </c>
      <c r="N84" s="23">
        <v>443.0</v>
      </c>
      <c r="O84" s="23">
        <v>27.0</v>
      </c>
      <c r="P84" s="23">
        <v>351.0</v>
      </c>
      <c r="Q84" s="23">
        <v>4.0</v>
      </c>
      <c r="R84" s="23">
        <v>120.0</v>
      </c>
      <c r="S84" s="23">
        <v>30.0</v>
      </c>
      <c r="T84" s="23">
        <v>538.0</v>
      </c>
      <c r="U84" s="23">
        <v>16.0</v>
      </c>
      <c r="V84" s="23">
        <v>418.0</v>
      </c>
      <c r="W84" s="23">
        <v>0.0</v>
      </c>
      <c r="X84" s="23">
        <v>634.0</v>
      </c>
      <c r="Y84" s="23">
        <v>7.0</v>
      </c>
      <c r="Z84" s="23">
        <v>118.0</v>
      </c>
      <c r="AA84" s="23">
        <v>0.0</v>
      </c>
      <c r="AB84" s="23">
        <v>28.0</v>
      </c>
      <c r="AC84" s="30" t="s">
        <v>31</v>
      </c>
      <c r="AD84" s="23">
        <v>0.0</v>
      </c>
      <c r="AE84" s="23">
        <v>1161.0</v>
      </c>
      <c r="AF84" s="23">
        <v>0.0</v>
      </c>
      <c r="AG84" s="23">
        <v>0.0</v>
      </c>
      <c r="AH84" s="23">
        <v>225.0</v>
      </c>
      <c r="AI84" s="23">
        <v>320.0</v>
      </c>
      <c r="AJ84" s="23">
        <v>0.0</v>
      </c>
      <c r="AK84" s="23">
        <v>186.0</v>
      </c>
      <c r="AL84" s="23">
        <v>77.0</v>
      </c>
      <c r="AM84" s="23">
        <v>56.0</v>
      </c>
      <c r="AN84" s="23">
        <v>582.0</v>
      </c>
      <c r="AO84" s="23">
        <v>507.0</v>
      </c>
      <c r="AP84" s="23">
        <v>22.0</v>
      </c>
      <c r="AQ84" s="23">
        <v>943.0</v>
      </c>
      <c r="AR84" s="23">
        <v>0.0</v>
      </c>
      <c r="AS84" s="23">
        <v>0.0</v>
      </c>
      <c r="AT84" s="23">
        <v>0.0</v>
      </c>
      <c r="AU84" s="23">
        <v>25.0</v>
      </c>
      <c r="AV84" s="23">
        <v>0.0</v>
      </c>
      <c r="AW84" s="30" t="s">
        <v>31</v>
      </c>
    </row>
    <row r="85" ht="15.75" customHeight="1">
      <c r="A85" s="26" t="s">
        <v>35</v>
      </c>
      <c r="B85" s="27">
        <v>724.0</v>
      </c>
      <c r="C85" s="27">
        <v>4147.0</v>
      </c>
      <c r="D85" s="27">
        <v>0.0</v>
      </c>
      <c r="E85" s="27">
        <v>43.0</v>
      </c>
      <c r="F85" s="27">
        <v>399.0</v>
      </c>
      <c r="G85" s="27">
        <v>0.0</v>
      </c>
      <c r="H85" s="27">
        <v>53.0</v>
      </c>
      <c r="I85" s="27">
        <v>2.0</v>
      </c>
      <c r="J85" s="27">
        <v>1058.0</v>
      </c>
      <c r="K85" s="27">
        <v>0.0</v>
      </c>
      <c r="L85" s="27">
        <v>0.0</v>
      </c>
      <c r="M85" s="27">
        <v>2.0</v>
      </c>
      <c r="N85" s="27">
        <v>129.0</v>
      </c>
      <c r="O85" s="27">
        <v>0.0</v>
      </c>
      <c r="P85" s="27">
        <v>156.0</v>
      </c>
      <c r="Q85" s="27">
        <v>0.0</v>
      </c>
      <c r="R85" s="27">
        <v>46.0</v>
      </c>
      <c r="S85" s="27">
        <v>0.0</v>
      </c>
      <c r="T85" s="27">
        <v>223.0</v>
      </c>
      <c r="U85" s="27">
        <v>0.0</v>
      </c>
      <c r="V85" s="27">
        <v>0.0</v>
      </c>
      <c r="W85" s="27">
        <v>0.0</v>
      </c>
      <c r="X85" s="27">
        <v>576.0</v>
      </c>
      <c r="Y85" s="27">
        <v>0.0</v>
      </c>
      <c r="Z85" s="27">
        <v>36.0</v>
      </c>
      <c r="AA85" s="27">
        <v>0.0</v>
      </c>
      <c r="AB85" s="27">
        <v>0.0</v>
      </c>
      <c r="AC85" s="31" t="s">
        <v>31</v>
      </c>
      <c r="AD85" s="27">
        <v>0.0</v>
      </c>
      <c r="AE85" s="27">
        <v>617.0</v>
      </c>
      <c r="AF85" s="27">
        <v>0.0</v>
      </c>
      <c r="AG85" s="27">
        <v>0.0</v>
      </c>
      <c r="AH85" s="27">
        <v>27.0</v>
      </c>
      <c r="AI85" s="27">
        <v>39.0</v>
      </c>
      <c r="AJ85" s="27">
        <v>29.0</v>
      </c>
      <c r="AK85" s="27">
        <v>95.0</v>
      </c>
      <c r="AL85" s="27">
        <v>0.0</v>
      </c>
      <c r="AM85" s="27">
        <v>0.0</v>
      </c>
      <c r="AN85" s="27">
        <v>257.0</v>
      </c>
      <c r="AO85" s="27">
        <v>163.0</v>
      </c>
      <c r="AP85" s="27">
        <v>8.0</v>
      </c>
      <c r="AQ85" s="27">
        <v>904.0</v>
      </c>
      <c r="AR85" s="27">
        <v>0.0</v>
      </c>
      <c r="AS85" s="27">
        <v>0.0</v>
      </c>
      <c r="AT85" s="27">
        <v>0.0</v>
      </c>
      <c r="AU85" s="27">
        <v>9.0</v>
      </c>
      <c r="AV85" s="27">
        <v>0.0</v>
      </c>
      <c r="AW85" s="31" t="s">
        <v>31</v>
      </c>
    </row>
    <row r="86" ht="15.75" customHeight="1">
      <c r="A86" s="22" t="s">
        <v>36</v>
      </c>
      <c r="B86" s="23">
        <v>2388.0</v>
      </c>
      <c r="C86" s="23">
        <v>17673.0</v>
      </c>
      <c r="D86" s="23">
        <v>0.0</v>
      </c>
      <c r="E86" s="23">
        <v>250.0</v>
      </c>
      <c r="F86" s="23">
        <v>1187.0</v>
      </c>
      <c r="G86" s="23">
        <v>2.0</v>
      </c>
      <c r="H86" s="23">
        <v>258.0</v>
      </c>
      <c r="I86" s="23">
        <v>38.0</v>
      </c>
      <c r="J86" s="23">
        <v>4272.0</v>
      </c>
      <c r="K86" s="23">
        <v>0.0</v>
      </c>
      <c r="L86" s="23">
        <v>0.0</v>
      </c>
      <c r="M86" s="23">
        <v>1.0</v>
      </c>
      <c r="N86" s="23">
        <v>1212.0</v>
      </c>
      <c r="O86" s="23">
        <v>0.0</v>
      </c>
      <c r="P86" s="23">
        <v>584.0</v>
      </c>
      <c r="Q86" s="23">
        <v>13.0</v>
      </c>
      <c r="R86" s="23">
        <v>159.0</v>
      </c>
      <c r="S86" s="23">
        <v>0.0</v>
      </c>
      <c r="T86" s="23">
        <v>1088.0</v>
      </c>
      <c r="U86" s="23">
        <v>0.0</v>
      </c>
      <c r="V86" s="23">
        <v>56.0</v>
      </c>
      <c r="W86" s="23">
        <v>0.0</v>
      </c>
      <c r="X86" s="23">
        <v>1655.0</v>
      </c>
      <c r="Y86" s="23">
        <v>0.0</v>
      </c>
      <c r="Z86" s="23">
        <v>375.0</v>
      </c>
      <c r="AA86" s="23">
        <v>0.0</v>
      </c>
      <c r="AB86" s="23">
        <v>77.0</v>
      </c>
      <c r="AC86" s="30" t="s">
        <v>31</v>
      </c>
      <c r="AD86" s="23">
        <v>0.0</v>
      </c>
      <c r="AE86" s="23">
        <v>1791.0</v>
      </c>
      <c r="AF86" s="23">
        <v>0.0</v>
      </c>
      <c r="AG86" s="23">
        <v>41.0</v>
      </c>
      <c r="AH86" s="23">
        <v>57.0</v>
      </c>
      <c r="AI86" s="23">
        <v>174.0</v>
      </c>
      <c r="AJ86" s="23">
        <v>8.0</v>
      </c>
      <c r="AK86" s="23">
        <v>327.0</v>
      </c>
      <c r="AL86" s="23">
        <v>70.0</v>
      </c>
      <c r="AM86" s="23">
        <v>34.0</v>
      </c>
      <c r="AN86" s="23">
        <v>914.0</v>
      </c>
      <c r="AO86" s="23">
        <v>652.0</v>
      </c>
      <c r="AP86" s="23">
        <v>98.0</v>
      </c>
      <c r="AQ86" s="23">
        <v>4117.0</v>
      </c>
      <c r="AR86" s="23">
        <v>141.0</v>
      </c>
      <c r="AS86" s="23">
        <v>0.0</v>
      </c>
      <c r="AT86" s="23">
        <v>0.0</v>
      </c>
      <c r="AU86" s="23">
        <v>313.0</v>
      </c>
      <c r="AV86" s="23">
        <v>97.0</v>
      </c>
      <c r="AW86" s="30" t="s">
        <v>31</v>
      </c>
    </row>
    <row r="87" ht="15.75" customHeight="1">
      <c r="A87" s="25" t="s">
        <v>37</v>
      </c>
      <c r="B87" s="23">
        <v>599.0</v>
      </c>
      <c r="C87" s="23">
        <v>4592.0</v>
      </c>
      <c r="D87" s="23">
        <v>0.0</v>
      </c>
      <c r="E87" s="23">
        <v>119.0</v>
      </c>
      <c r="F87" s="23">
        <v>137.0</v>
      </c>
      <c r="G87" s="23">
        <v>0.0</v>
      </c>
      <c r="H87" s="23">
        <v>0.0</v>
      </c>
      <c r="I87" s="23">
        <v>0.0</v>
      </c>
      <c r="J87" s="23">
        <v>584.0</v>
      </c>
      <c r="K87" s="23">
        <v>1.0</v>
      </c>
      <c r="L87" s="23">
        <v>37.0</v>
      </c>
      <c r="M87" s="23">
        <v>0.0</v>
      </c>
      <c r="N87" s="23">
        <v>397.0</v>
      </c>
      <c r="O87" s="23">
        <v>0.0</v>
      </c>
      <c r="P87" s="23">
        <v>0.0</v>
      </c>
      <c r="Q87" s="23">
        <v>1.0</v>
      </c>
      <c r="R87" s="23">
        <v>69.0</v>
      </c>
      <c r="S87" s="23">
        <v>93.0</v>
      </c>
      <c r="T87" s="23">
        <v>308.0</v>
      </c>
      <c r="U87" s="23">
        <v>0.0</v>
      </c>
      <c r="V87" s="23">
        <v>166.0</v>
      </c>
      <c r="W87" s="23">
        <v>0.0</v>
      </c>
      <c r="X87" s="23">
        <v>235.0</v>
      </c>
      <c r="Y87" s="23">
        <v>1.0</v>
      </c>
      <c r="Z87" s="23">
        <v>105.0</v>
      </c>
      <c r="AA87" s="23">
        <v>0.0</v>
      </c>
      <c r="AB87" s="23">
        <v>181.0</v>
      </c>
      <c r="AC87" s="30" t="s">
        <v>31</v>
      </c>
      <c r="AD87" s="23">
        <v>0.0</v>
      </c>
      <c r="AE87" s="23">
        <v>808.0</v>
      </c>
      <c r="AF87" s="23">
        <v>0.0</v>
      </c>
      <c r="AG87" s="23">
        <v>39.0</v>
      </c>
      <c r="AH87" s="23">
        <v>47.0</v>
      </c>
      <c r="AI87" s="23">
        <v>182.0</v>
      </c>
      <c r="AJ87" s="23">
        <v>32.0</v>
      </c>
      <c r="AK87" s="23">
        <v>137.0</v>
      </c>
      <c r="AL87" s="23">
        <v>0.0</v>
      </c>
      <c r="AM87" s="23">
        <v>100.0</v>
      </c>
      <c r="AN87" s="23">
        <v>270.0</v>
      </c>
      <c r="AO87" s="23">
        <v>266.0</v>
      </c>
      <c r="AP87" s="23">
        <v>17.0</v>
      </c>
      <c r="AQ87" s="23">
        <v>721.0</v>
      </c>
      <c r="AR87" s="23">
        <v>0.0</v>
      </c>
      <c r="AS87" s="23">
        <v>0.0</v>
      </c>
      <c r="AT87" s="23">
        <v>0.0</v>
      </c>
      <c r="AU87" s="23">
        <v>138.0</v>
      </c>
      <c r="AV87" s="23">
        <v>0.0</v>
      </c>
      <c r="AW87" s="30" t="s">
        <v>31</v>
      </c>
    </row>
    <row r="88" ht="15.75" customHeight="1">
      <c r="A88" s="25" t="s">
        <v>38</v>
      </c>
      <c r="B88" s="23">
        <v>2882.0</v>
      </c>
      <c r="C88" s="23">
        <v>14955.0</v>
      </c>
      <c r="D88" s="23">
        <v>25.0</v>
      </c>
      <c r="E88" s="23">
        <v>406.0</v>
      </c>
      <c r="F88" s="23">
        <v>693.0</v>
      </c>
      <c r="G88" s="23">
        <v>0.0</v>
      </c>
      <c r="H88" s="23">
        <v>0.0</v>
      </c>
      <c r="I88" s="23">
        <v>180.0</v>
      </c>
      <c r="J88" s="23">
        <v>2229.0</v>
      </c>
      <c r="K88" s="23">
        <v>37.0</v>
      </c>
      <c r="L88" s="23">
        <v>30.0</v>
      </c>
      <c r="M88" s="23">
        <v>149.0</v>
      </c>
      <c r="N88" s="23">
        <v>1077.0</v>
      </c>
      <c r="O88" s="23">
        <v>0.0</v>
      </c>
      <c r="P88" s="23">
        <v>567.0</v>
      </c>
      <c r="Q88" s="23">
        <v>1.0</v>
      </c>
      <c r="R88" s="23">
        <v>247.0</v>
      </c>
      <c r="S88" s="23">
        <v>7.0</v>
      </c>
      <c r="T88" s="23">
        <v>1510.0</v>
      </c>
      <c r="U88" s="23">
        <v>0.0</v>
      </c>
      <c r="V88" s="23">
        <v>537.0</v>
      </c>
      <c r="W88" s="23">
        <v>0.0</v>
      </c>
      <c r="X88" s="23">
        <v>1102.0</v>
      </c>
      <c r="Y88" s="23">
        <v>17.0</v>
      </c>
      <c r="Z88" s="23">
        <v>367.0</v>
      </c>
      <c r="AA88" s="23">
        <v>0.0</v>
      </c>
      <c r="AB88" s="23">
        <v>182.0</v>
      </c>
      <c r="AC88" s="30" t="s">
        <v>31</v>
      </c>
      <c r="AD88" s="23">
        <v>0.0</v>
      </c>
      <c r="AE88" s="23">
        <v>2214.0</v>
      </c>
      <c r="AF88" s="23">
        <v>0.0</v>
      </c>
      <c r="AG88" s="23">
        <v>52.0</v>
      </c>
      <c r="AH88" s="23">
        <v>144.0</v>
      </c>
      <c r="AI88" s="23">
        <v>758.0</v>
      </c>
      <c r="AJ88" s="23">
        <v>261.0</v>
      </c>
      <c r="AK88" s="23">
        <v>606.0</v>
      </c>
      <c r="AL88" s="23">
        <v>56.0</v>
      </c>
      <c r="AM88" s="23">
        <v>319.0</v>
      </c>
      <c r="AN88" s="23">
        <v>1034.0</v>
      </c>
      <c r="AO88" s="23">
        <v>781.0</v>
      </c>
      <c r="AP88" s="23">
        <v>278.0</v>
      </c>
      <c r="AQ88" s="23">
        <v>1909.0</v>
      </c>
      <c r="AR88" s="23">
        <v>42.0</v>
      </c>
      <c r="AS88" s="23">
        <v>0.0</v>
      </c>
      <c r="AT88" s="23">
        <v>0.0</v>
      </c>
      <c r="AU88" s="23">
        <v>20.0</v>
      </c>
      <c r="AV88" s="23">
        <v>0.0</v>
      </c>
      <c r="AW88" s="30" t="s">
        <v>31</v>
      </c>
    </row>
    <row r="89" ht="15.75" customHeight="1">
      <c r="A89" s="25" t="s">
        <v>39</v>
      </c>
      <c r="B89" s="23">
        <v>1986.0</v>
      </c>
      <c r="C89" s="23">
        <v>13544.0</v>
      </c>
      <c r="D89" s="23">
        <v>18.0</v>
      </c>
      <c r="E89" s="23">
        <v>383.0</v>
      </c>
      <c r="F89" s="23">
        <v>591.0</v>
      </c>
      <c r="G89" s="23">
        <v>0.0</v>
      </c>
      <c r="H89" s="23">
        <v>0.0</v>
      </c>
      <c r="I89" s="23">
        <v>16.0</v>
      </c>
      <c r="J89" s="23">
        <v>2354.0</v>
      </c>
      <c r="K89" s="23">
        <v>0.0</v>
      </c>
      <c r="L89" s="23">
        <v>0.0</v>
      </c>
      <c r="M89" s="23">
        <v>4.0</v>
      </c>
      <c r="N89" s="23">
        <v>1324.0</v>
      </c>
      <c r="O89" s="23">
        <v>0.0</v>
      </c>
      <c r="P89" s="23">
        <v>189.0</v>
      </c>
      <c r="Q89" s="23">
        <v>4.0</v>
      </c>
      <c r="R89" s="23">
        <v>202.0</v>
      </c>
      <c r="S89" s="23">
        <v>3.0</v>
      </c>
      <c r="T89" s="23">
        <v>1105.0</v>
      </c>
      <c r="U89" s="23">
        <v>0.0</v>
      </c>
      <c r="V89" s="23">
        <v>158.0</v>
      </c>
      <c r="W89" s="23">
        <v>0.0</v>
      </c>
      <c r="X89" s="23">
        <v>1038.0</v>
      </c>
      <c r="Y89" s="23">
        <v>0.0</v>
      </c>
      <c r="Z89" s="23">
        <v>199.0</v>
      </c>
      <c r="AA89" s="23">
        <v>0.0</v>
      </c>
      <c r="AB89" s="23">
        <v>211.0</v>
      </c>
      <c r="AC89" s="30" t="s">
        <v>31</v>
      </c>
      <c r="AD89" s="23">
        <v>0.0</v>
      </c>
      <c r="AE89" s="23">
        <v>2064.0</v>
      </c>
      <c r="AF89" s="23">
        <v>0.0</v>
      </c>
      <c r="AG89" s="23">
        <v>27.0</v>
      </c>
      <c r="AH89" s="23">
        <v>330.0</v>
      </c>
      <c r="AI89" s="23">
        <v>282.0</v>
      </c>
      <c r="AJ89" s="23">
        <v>209.0</v>
      </c>
      <c r="AK89" s="23">
        <v>371.0</v>
      </c>
      <c r="AL89" s="23">
        <v>67.0</v>
      </c>
      <c r="AM89" s="23">
        <v>292.0</v>
      </c>
      <c r="AN89" s="23">
        <v>627.0</v>
      </c>
      <c r="AO89" s="23">
        <v>624.0</v>
      </c>
      <c r="AP89" s="23">
        <v>117.0</v>
      </c>
      <c r="AQ89" s="23">
        <v>2577.0</v>
      </c>
      <c r="AR89" s="23">
        <v>0.0</v>
      </c>
      <c r="AS89" s="23">
        <v>0.0</v>
      </c>
      <c r="AT89" s="23">
        <v>0.0</v>
      </c>
      <c r="AU89" s="23">
        <v>111.0</v>
      </c>
      <c r="AV89" s="23">
        <v>33.0</v>
      </c>
      <c r="AW89" s="30" t="s">
        <v>31</v>
      </c>
    </row>
    <row r="90" ht="15.75" customHeight="1">
      <c r="A90" s="25" t="s">
        <v>40</v>
      </c>
      <c r="B90" s="23">
        <v>9885.0</v>
      </c>
      <c r="C90" s="23">
        <v>53418.0</v>
      </c>
      <c r="D90" s="23">
        <v>68.0</v>
      </c>
      <c r="E90" s="23">
        <v>655.0</v>
      </c>
      <c r="F90" s="23">
        <v>3938.0</v>
      </c>
      <c r="G90" s="23">
        <v>4.0</v>
      </c>
      <c r="H90" s="23">
        <v>203.0</v>
      </c>
      <c r="I90" s="23">
        <v>398.0</v>
      </c>
      <c r="J90" s="23">
        <v>7217.0</v>
      </c>
      <c r="K90" s="23">
        <v>15.0</v>
      </c>
      <c r="L90" s="23">
        <v>355.0</v>
      </c>
      <c r="M90" s="23">
        <v>675.0</v>
      </c>
      <c r="N90" s="23">
        <v>3327.0</v>
      </c>
      <c r="O90" s="23">
        <v>0.0</v>
      </c>
      <c r="P90" s="23">
        <v>2597.0</v>
      </c>
      <c r="Q90" s="23">
        <v>34.0</v>
      </c>
      <c r="R90" s="23">
        <v>436.0</v>
      </c>
      <c r="S90" s="23">
        <v>0.0</v>
      </c>
      <c r="T90" s="23">
        <v>3201.0</v>
      </c>
      <c r="U90" s="23">
        <v>55.0</v>
      </c>
      <c r="V90" s="23">
        <v>1147.0</v>
      </c>
      <c r="W90" s="23">
        <v>3.0</v>
      </c>
      <c r="X90" s="23">
        <v>3671.0</v>
      </c>
      <c r="Y90" s="23">
        <v>0.0</v>
      </c>
      <c r="Z90" s="23">
        <v>1336.0</v>
      </c>
      <c r="AA90" s="23">
        <v>0.0</v>
      </c>
      <c r="AB90" s="23">
        <v>306.0</v>
      </c>
      <c r="AC90" s="30" t="s">
        <v>31</v>
      </c>
      <c r="AD90" s="23">
        <v>1.0</v>
      </c>
      <c r="AE90" s="23">
        <v>7608.0</v>
      </c>
      <c r="AF90" s="23">
        <v>0.0</v>
      </c>
      <c r="AG90" s="23">
        <v>80.0</v>
      </c>
      <c r="AH90" s="23">
        <v>631.0</v>
      </c>
      <c r="AI90" s="23">
        <v>1015.0</v>
      </c>
      <c r="AJ90" s="23">
        <v>78.0</v>
      </c>
      <c r="AK90" s="23">
        <v>1891.0</v>
      </c>
      <c r="AL90" s="23">
        <v>496.0</v>
      </c>
      <c r="AM90" s="23">
        <v>1831.0</v>
      </c>
      <c r="AN90" s="23">
        <v>3342.0</v>
      </c>
      <c r="AO90" s="23">
        <v>3658.0</v>
      </c>
      <c r="AP90" s="23">
        <v>147.0</v>
      </c>
      <c r="AQ90" s="23">
        <v>12017.0</v>
      </c>
      <c r="AR90" s="23">
        <v>298.0</v>
      </c>
      <c r="AS90" s="23">
        <v>0.0</v>
      </c>
      <c r="AT90" s="23">
        <v>0.0</v>
      </c>
      <c r="AU90" s="23">
        <v>380.0</v>
      </c>
      <c r="AV90" s="23">
        <v>189.0</v>
      </c>
      <c r="AW90" s="30" t="s">
        <v>31</v>
      </c>
    </row>
    <row r="91" ht="15.75" customHeight="1">
      <c r="A91" s="22" t="s">
        <v>41</v>
      </c>
      <c r="B91" s="23">
        <v>10703.0</v>
      </c>
      <c r="C91" s="23">
        <v>30678.0</v>
      </c>
      <c r="D91" s="23">
        <v>69.0</v>
      </c>
      <c r="E91" s="23">
        <v>743.0</v>
      </c>
      <c r="F91" s="23">
        <v>2371.0</v>
      </c>
      <c r="G91" s="23">
        <v>52.0</v>
      </c>
      <c r="H91" s="23">
        <v>61.0</v>
      </c>
      <c r="I91" s="23">
        <v>251.0</v>
      </c>
      <c r="J91" s="23">
        <v>5743.0</v>
      </c>
      <c r="K91" s="23">
        <v>179.0</v>
      </c>
      <c r="L91" s="23">
        <v>0.0</v>
      </c>
      <c r="M91" s="23">
        <v>631.0</v>
      </c>
      <c r="N91" s="23">
        <v>2230.0</v>
      </c>
      <c r="O91" s="23">
        <v>0.0</v>
      </c>
      <c r="P91" s="23">
        <v>1037.0</v>
      </c>
      <c r="Q91" s="23">
        <v>0.0</v>
      </c>
      <c r="R91" s="23">
        <v>438.0</v>
      </c>
      <c r="S91" s="23">
        <v>2.0</v>
      </c>
      <c r="T91" s="23">
        <v>2821.0</v>
      </c>
      <c r="U91" s="23">
        <v>39.0</v>
      </c>
      <c r="V91" s="23">
        <v>555.0</v>
      </c>
      <c r="W91" s="23">
        <v>0.0</v>
      </c>
      <c r="X91" s="23">
        <v>2110.0</v>
      </c>
      <c r="Y91" s="23">
        <v>153.0</v>
      </c>
      <c r="Z91" s="23">
        <v>800.0</v>
      </c>
      <c r="AA91" s="23">
        <v>0.0</v>
      </c>
      <c r="AB91" s="23">
        <v>184.0</v>
      </c>
      <c r="AC91" s="30" t="s">
        <v>31</v>
      </c>
      <c r="AD91" s="23">
        <v>0.0</v>
      </c>
      <c r="AE91" s="23">
        <v>4322.0</v>
      </c>
      <c r="AF91" s="23">
        <v>0.0</v>
      </c>
      <c r="AG91" s="23">
        <v>51.0</v>
      </c>
      <c r="AH91" s="23">
        <v>432.0</v>
      </c>
      <c r="AI91" s="23">
        <v>1326.0</v>
      </c>
      <c r="AJ91" s="23">
        <v>99.0</v>
      </c>
      <c r="AK91" s="23">
        <v>1282.0</v>
      </c>
      <c r="AL91" s="23">
        <v>109.0</v>
      </c>
      <c r="AM91" s="23">
        <v>417.0</v>
      </c>
      <c r="AN91" s="23">
        <v>5168.0</v>
      </c>
      <c r="AO91" s="23">
        <v>385.0</v>
      </c>
      <c r="AP91" s="23">
        <v>1148.0</v>
      </c>
      <c r="AQ91" s="23">
        <v>5452.0</v>
      </c>
      <c r="AR91" s="23">
        <v>170.0</v>
      </c>
      <c r="AS91" s="23">
        <v>24.0</v>
      </c>
      <c r="AT91" s="23">
        <v>104.0</v>
      </c>
      <c r="AU91" s="23">
        <v>290.0</v>
      </c>
      <c r="AV91" s="23">
        <v>133.0</v>
      </c>
      <c r="AW91" s="30" t="s">
        <v>31</v>
      </c>
    </row>
    <row r="92" ht="15.75" customHeight="1">
      <c r="A92" s="25" t="s">
        <v>42</v>
      </c>
      <c r="B92" s="23">
        <v>1947.0</v>
      </c>
      <c r="C92" s="23">
        <v>6350.0</v>
      </c>
      <c r="D92" s="23">
        <v>54.0</v>
      </c>
      <c r="E92" s="23">
        <v>211.0</v>
      </c>
      <c r="F92" s="23">
        <v>454.0</v>
      </c>
      <c r="G92" s="23">
        <v>0.0</v>
      </c>
      <c r="H92" s="23">
        <v>0.0</v>
      </c>
      <c r="I92" s="23">
        <v>174.0</v>
      </c>
      <c r="J92" s="23">
        <v>1056.0</v>
      </c>
      <c r="K92" s="23">
        <v>17.0</v>
      </c>
      <c r="L92" s="23">
        <v>22.0</v>
      </c>
      <c r="M92" s="23">
        <v>253.0</v>
      </c>
      <c r="N92" s="23">
        <v>260.0</v>
      </c>
      <c r="O92" s="23">
        <v>119.0</v>
      </c>
      <c r="P92" s="23">
        <v>178.0</v>
      </c>
      <c r="Q92" s="23">
        <v>32.0</v>
      </c>
      <c r="R92" s="23">
        <v>140.0</v>
      </c>
      <c r="S92" s="23">
        <v>9.0</v>
      </c>
      <c r="T92" s="23">
        <v>441.0</v>
      </c>
      <c r="U92" s="23">
        <v>0.0</v>
      </c>
      <c r="V92" s="23">
        <v>52.0</v>
      </c>
      <c r="W92" s="23">
        <v>0.0</v>
      </c>
      <c r="X92" s="23">
        <v>400.0</v>
      </c>
      <c r="Y92" s="23">
        <v>49.0</v>
      </c>
      <c r="Z92" s="23">
        <v>58.0</v>
      </c>
      <c r="AA92" s="23">
        <v>0.0</v>
      </c>
      <c r="AB92" s="23">
        <v>90.0</v>
      </c>
      <c r="AC92" s="30" t="s">
        <v>31</v>
      </c>
      <c r="AD92" s="23">
        <v>0.0</v>
      </c>
      <c r="AE92" s="23">
        <v>1277.0</v>
      </c>
      <c r="AF92" s="23">
        <v>26.0</v>
      </c>
      <c r="AG92" s="23">
        <v>22.0</v>
      </c>
      <c r="AH92" s="23">
        <v>233.0</v>
      </c>
      <c r="AI92" s="23">
        <v>101.0</v>
      </c>
      <c r="AJ92" s="23">
        <v>0.0</v>
      </c>
      <c r="AK92" s="23">
        <v>211.0</v>
      </c>
      <c r="AL92" s="23">
        <v>0.0</v>
      </c>
      <c r="AM92" s="23">
        <v>29.0</v>
      </c>
      <c r="AN92" s="23">
        <v>478.0</v>
      </c>
      <c r="AO92" s="23">
        <v>420.0</v>
      </c>
      <c r="AP92" s="23">
        <v>49.0</v>
      </c>
      <c r="AQ92" s="23">
        <v>1256.0</v>
      </c>
      <c r="AR92" s="23">
        <v>37.0</v>
      </c>
      <c r="AS92" s="23">
        <v>0.0</v>
      </c>
      <c r="AT92" s="23">
        <v>0.0</v>
      </c>
      <c r="AU92" s="23">
        <v>89.0</v>
      </c>
      <c r="AV92" s="23">
        <v>0.0</v>
      </c>
      <c r="AW92" s="30" t="s">
        <v>31</v>
      </c>
    </row>
    <row r="93" ht="15.75" customHeight="1">
      <c r="A93" s="25" t="s">
        <v>43</v>
      </c>
      <c r="B93" s="23">
        <v>3319.0</v>
      </c>
      <c r="C93" s="23">
        <v>20497.0</v>
      </c>
      <c r="D93" s="23">
        <v>24.0</v>
      </c>
      <c r="E93" s="23">
        <v>496.0</v>
      </c>
      <c r="F93" s="23">
        <v>811.0</v>
      </c>
      <c r="G93" s="23">
        <v>0.0</v>
      </c>
      <c r="H93" s="23">
        <v>396.0</v>
      </c>
      <c r="I93" s="23">
        <v>199.0</v>
      </c>
      <c r="J93" s="23">
        <v>3552.0</v>
      </c>
      <c r="K93" s="23">
        <v>38.0</v>
      </c>
      <c r="L93" s="23">
        <v>43.0</v>
      </c>
      <c r="M93" s="23">
        <v>443.0</v>
      </c>
      <c r="N93" s="23">
        <v>729.0</v>
      </c>
      <c r="O93" s="23">
        <v>0.0</v>
      </c>
      <c r="P93" s="23">
        <v>1127.0</v>
      </c>
      <c r="Q93" s="23">
        <v>26.0</v>
      </c>
      <c r="R93" s="23">
        <v>506.0</v>
      </c>
      <c r="S93" s="23">
        <v>0.0</v>
      </c>
      <c r="T93" s="23">
        <v>1804.0</v>
      </c>
      <c r="U93" s="23">
        <v>0.0</v>
      </c>
      <c r="V93" s="23">
        <v>632.0</v>
      </c>
      <c r="W93" s="23">
        <v>23.0</v>
      </c>
      <c r="X93" s="23">
        <v>1997.0</v>
      </c>
      <c r="Y93" s="23">
        <v>1.0</v>
      </c>
      <c r="Z93" s="23">
        <v>397.0</v>
      </c>
      <c r="AA93" s="23">
        <v>0.0</v>
      </c>
      <c r="AB93" s="23">
        <v>180.0</v>
      </c>
      <c r="AC93" s="30" t="s">
        <v>31</v>
      </c>
      <c r="AD93" s="23">
        <v>0.0</v>
      </c>
      <c r="AE93" s="23">
        <v>2695.0</v>
      </c>
      <c r="AF93" s="23">
        <v>0.0</v>
      </c>
      <c r="AG93" s="23">
        <v>150.0</v>
      </c>
      <c r="AH93" s="23">
        <v>58.0</v>
      </c>
      <c r="AI93" s="23">
        <v>461.0</v>
      </c>
      <c r="AJ93" s="23">
        <v>0.0</v>
      </c>
      <c r="AK93" s="23">
        <v>544.0</v>
      </c>
      <c r="AL93" s="23">
        <v>154.0</v>
      </c>
      <c r="AM93" s="23">
        <v>657.0</v>
      </c>
      <c r="AN93" s="23">
        <v>1271.0</v>
      </c>
      <c r="AO93" s="23">
        <v>1202.0</v>
      </c>
      <c r="AP93" s="23">
        <v>271.0</v>
      </c>
      <c r="AQ93" s="23">
        <v>2221.0</v>
      </c>
      <c r="AR93" s="23">
        <v>161.0</v>
      </c>
      <c r="AS93" s="23">
        <v>0.0</v>
      </c>
      <c r="AT93" s="23">
        <v>0.0</v>
      </c>
      <c r="AU93" s="23">
        <v>371.0</v>
      </c>
      <c r="AV93" s="23">
        <v>176.0</v>
      </c>
      <c r="AW93" s="30" t="s">
        <v>31</v>
      </c>
    </row>
    <row r="94" ht="15.75" customHeight="1">
      <c r="A94" s="22" t="s">
        <v>44</v>
      </c>
      <c r="B94" s="23">
        <v>8452.0</v>
      </c>
      <c r="C94" s="23">
        <v>30309.0</v>
      </c>
      <c r="D94" s="23">
        <v>12.0</v>
      </c>
      <c r="E94" s="23">
        <v>194.0</v>
      </c>
      <c r="F94" s="23">
        <v>3147.0</v>
      </c>
      <c r="G94" s="23">
        <v>0.0</v>
      </c>
      <c r="H94" s="23">
        <v>0.0</v>
      </c>
      <c r="I94" s="23">
        <v>225.0</v>
      </c>
      <c r="J94" s="23">
        <v>4167.0</v>
      </c>
      <c r="K94" s="23">
        <v>253.0</v>
      </c>
      <c r="L94" s="23">
        <v>257.0</v>
      </c>
      <c r="M94" s="23">
        <v>811.0</v>
      </c>
      <c r="N94" s="23">
        <v>1618.0</v>
      </c>
      <c r="O94" s="23">
        <v>14.0</v>
      </c>
      <c r="P94" s="23">
        <v>3758.0</v>
      </c>
      <c r="Q94" s="23">
        <v>11.0</v>
      </c>
      <c r="R94" s="23">
        <v>326.0</v>
      </c>
      <c r="S94" s="23">
        <v>11.0</v>
      </c>
      <c r="T94" s="23">
        <v>1726.0</v>
      </c>
      <c r="U94" s="23">
        <v>43.0</v>
      </c>
      <c r="V94" s="23">
        <v>385.0</v>
      </c>
      <c r="W94" s="23">
        <v>0.0</v>
      </c>
      <c r="X94" s="23">
        <v>2327.0</v>
      </c>
      <c r="Y94" s="23">
        <v>133.0</v>
      </c>
      <c r="Z94" s="23">
        <v>598.0</v>
      </c>
      <c r="AA94" s="23">
        <v>0.0</v>
      </c>
      <c r="AB94" s="23">
        <v>113.0</v>
      </c>
      <c r="AC94" s="30" t="s">
        <v>31</v>
      </c>
      <c r="AD94" s="23">
        <v>0.0</v>
      </c>
      <c r="AE94" s="23">
        <v>4955.0</v>
      </c>
      <c r="AF94" s="23">
        <v>0.0</v>
      </c>
      <c r="AG94" s="23">
        <v>45.0</v>
      </c>
      <c r="AH94" s="23">
        <v>91.0</v>
      </c>
      <c r="AI94" s="23">
        <v>475.0</v>
      </c>
      <c r="AJ94" s="23">
        <v>417.0</v>
      </c>
      <c r="AK94" s="23">
        <v>1084.0</v>
      </c>
      <c r="AL94" s="23">
        <v>66.0</v>
      </c>
      <c r="AM94" s="23">
        <v>601.0</v>
      </c>
      <c r="AN94" s="23">
        <v>2424.0</v>
      </c>
      <c r="AO94" s="23">
        <v>2599.0</v>
      </c>
      <c r="AP94" s="23">
        <v>794.0</v>
      </c>
      <c r="AQ94" s="23">
        <v>4836.0</v>
      </c>
      <c r="AR94" s="23">
        <v>227.0</v>
      </c>
      <c r="AS94" s="23">
        <v>0.0</v>
      </c>
      <c r="AT94" s="23">
        <v>0.0</v>
      </c>
      <c r="AU94" s="23">
        <v>18.0</v>
      </c>
      <c r="AV94" s="23">
        <v>0.0</v>
      </c>
      <c r="AW94" s="30" t="s">
        <v>31</v>
      </c>
    </row>
    <row r="95" ht="15.75" customHeight="1">
      <c r="A95" s="22" t="s">
        <v>45</v>
      </c>
      <c r="B95" s="23">
        <v>1999.0</v>
      </c>
      <c r="C95" s="23">
        <v>8046.0</v>
      </c>
      <c r="D95" s="23">
        <v>65.0</v>
      </c>
      <c r="E95" s="23">
        <v>140.0</v>
      </c>
      <c r="F95" s="23">
        <v>647.0</v>
      </c>
      <c r="G95" s="23">
        <v>7.0</v>
      </c>
      <c r="H95" s="23">
        <v>95.0</v>
      </c>
      <c r="I95" s="23">
        <v>14.0</v>
      </c>
      <c r="J95" s="23">
        <v>1847.0</v>
      </c>
      <c r="K95" s="23">
        <v>20.0</v>
      </c>
      <c r="L95" s="23">
        <v>26.0</v>
      </c>
      <c r="M95" s="23">
        <v>7.0</v>
      </c>
      <c r="N95" s="23">
        <v>502.0</v>
      </c>
      <c r="O95" s="23">
        <v>4.0</v>
      </c>
      <c r="P95" s="23">
        <v>153.0</v>
      </c>
      <c r="Q95" s="23">
        <v>13.0</v>
      </c>
      <c r="R95" s="23">
        <v>127.0</v>
      </c>
      <c r="S95" s="23">
        <v>83.0</v>
      </c>
      <c r="T95" s="23">
        <v>537.0</v>
      </c>
      <c r="U95" s="23">
        <v>45.0</v>
      </c>
      <c r="V95" s="23">
        <v>125.0</v>
      </c>
      <c r="W95" s="23">
        <v>1.0</v>
      </c>
      <c r="X95" s="23">
        <v>376.0</v>
      </c>
      <c r="Y95" s="23">
        <v>4.0</v>
      </c>
      <c r="Z95" s="23">
        <v>160.0</v>
      </c>
      <c r="AA95" s="23">
        <v>0.0</v>
      </c>
      <c r="AB95" s="23">
        <v>95.0</v>
      </c>
      <c r="AC95" s="30" t="s">
        <v>31</v>
      </c>
      <c r="AD95" s="23">
        <v>0.0</v>
      </c>
      <c r="AE95" s="23">
        <v>1073.0</v>
      </c>
      <c r="AF95" s="23">
        <v>1.0</v>
      </c>
      <c r="AG95" s="23">
        <v>38.0</v>
      </c>
      <c r="AH95" s="23">
        <v>161.0</v>
      </c>
      <c r="AI95" s="23">
        <v>75.0</v>
      </c>
      <c r="AJ95" s="23">
        <v>0.0</v>
      </c>
      <c r="AK95" s="23">
        <v>269.0</v>
      </c>
      <c r="AL95" s="23">
        <v>4.0</v>
      </c>
      <c r="AM95" s="23">
        <v>231.0</v>
      </c>
      <c r="AN95" s="23">
        <v>866.0</v>
      </c>
      <c r="AO95" s="23">
        <v>785.0</v>
      </c>
      <c r="AP95" s="23">
        <v>57.0</v>
      </c>
      <c r="AQ95" s="23">
        <v>1274.0</v>
      </c>
      <c r="AR95" s="23">
        <v>0.0</v>
      </c>
      <c r="AS95" s="23">
        <v>0.0</v>
      </c>
      <c r="AT95" s="23">
        <v>0.0</v>
      </c>
      <c r="AU95" s="23">
        <v>77.0</v>
      </c>
      <c r="AV95" s="23">
        <v>41.0</v>
      </c>
      <c r="AW95" s="30" t="s">
        <v>31</v>
      </c>
    </row>
    <row r="96" ht="15.75" customHeight="1">
      <c r="A96" s="22" t="s">
        <v>46</v>
      </c>
      <c r="B96" s="23">
        <v>556.0</v>
      </c>
      <c r="C96" s="23">
        <v>3479.0</v>
      </c>
      <c r="D96" s="23">
        <v>0.0</v>
      </c>
      <c r="E96" s="23">
        <v>142.0</v>
      </c>
      <c r="F96" s="23">
        <v>43.0</v>
      </c>
      <c r="G96" s="23">
        <v>0.0</v>
      </c>
      <c r="H96" s="23">
        <v>0.0</v>
      </c>
      <c r="I96" s="23">
        <v>52.0</v>
      </c>
      <c r="J96" s="23">
        <v>510.0</v>
      </c>
      <c r="K96" s="23">
        <v>34.0</v>
      </c>
      <c r="L96" s="23">
        <v>0.0</v>
      </c>
      <c r="M96" s="23">
        <v>119.0</v>
      </c>
      <c r="N96" s="23">
        <v>391.0</v>
      </c>
      <c r="O96" s="23">
        <v>0.0</v>
      </c>
      <c r="P96" s="23">
        <v>0.0</v>
      </c>
      <c r="Q96" s="23">
        <v>0.0</v>
      </c>
      <c r="R96" s="23">
        <v>35.0</v>
      </c>
      <c r="S96" s="23">
        <v>2.0</v>
      </c>
      <c r="T96" s="23">
        <v>418.0</v>
      </c>
      <c r="U96" s="23">
        <v>0.0</v>
      </c>
      <c r="V96" s="23">
        <v>214.0</v>
      </c>
      <c r="W96" s="23">
        <v>0.0</v>
      </c>
      <c r="X96" s="23">
        <v>169.0</v>
      </c>
      <c r="Y96" s="23">
        <v>0.0</v>
      </c>
      <c r="Z96" s="23">
        <v>46.0</v>
      </c>
      <c r="AA96" s="23">
        <v>0.0</v>
      </c>
      <c r="AB96" s="23">
        <v>32.0</v>
      </c>
      <c r="AC96" s="30" t="s">
        <v>31</v>
      </c>
      <c r="AD96" s="23">
        <v>0.0</v>
      </c>
      <c r="AE96" s="23">
        <v>399.0</v>
      </c>
      <c r="AF96" s="23">
        <v>0.0</v>
      </c>
      <c r="AG96" s="23">
        <v>34.0</v>
      </c>
      <c r="AH96" s="23">
        <v>43.0</v>
      </c>
      <c r="AI96" s="23">
        <v>289.0</v>
      </c>
      <c r="AJ96" s="23">
        <v>0.0</v>
      </c>
      <c r="AK96" s="23">
        <v>42.0</v>
      </c>
      <c r="AL96" s="23">
        <v>0.0</v>
      </c>
      <c r="AM96" s="23">
        <v>41.0</v>
      </c>
      <c r="AN96" s="23">
        <v>214.0</v>
      </c>
      <c r="AO96" s="23">
        <v>89.0</v>
      </c>
      <c r="AP96" s="23">
        <v>49.0</v>
      </c>
      <c r="AQ96" s="23">
        <v>520.0</v>
      </c>
      <c r="AR96" s="23">
        <v>0.0</v>
      </c>
      <c r="AS96" s="23">
        <v>0.0</v>
      </c>
      <c r="AT96" s="23">
        <v>0.0</v>
      </c>
      <c r="AU96" s="23">
        <v>108.0</v>
      </c>
      <c r="AV96" s="23">
        <v>0.0</v>
      </c>
      <c r="AW96" s="30" t="s">
        <v>31</v>
      </c>
    </row>
    <row r="97" ht="15.75" customHeight="1">
      <c r="A97" s="22" t="s">
        <v>47</v>
      </c>
      <c r="B97" s="23">
        <v>1812.0</v>
      </c>
      <c r="C97" s="23">
        <v>17911.0</v>
      </c>
      <c r="D97" s="23">
        <v>0.0</v>
      </c>
      <c r="E97" s="23">
        <v>245.0</v>
      </c>
      <c r="F97" s="23">
        <v>774.0</v>
      </c>
      <c r="G97" s="23">
        <v>0.0</v>
      </c>
      <c r="H97" s="23">
        <v>238.0</v>
      </c>
      <c r="I97" s="23">
        <v>0.0</v>
      </c>
      <c r="J97" s="23">
        <v>2259.0</v>
      </c>
      <c r="K97" s="23">
        <v>18.0</v>
      </c>
      <c r="L97" s="23">
        <v>228.0</v>
      </c>
      <c r="M97" s="23">
        <v>0.0</v>
      </c>
      <c r="N97" s="23">
        <v>1027.0</v>
      </c>
      <c r="O97" s="23">
        <v>0.0</v>
      </c>
      <c r="P97" s="23">
        <v>463.0</v>
      </c>
      <c r="Q97" s="23">
        <v>31.0</v>
      </c>
      <c r="R97" s="23">
        <v>340.0</v>
      </c>
      <c r="S97" s="23">
        <v>0.0</v>
      </c>
      <c r="T97" s="23">
        <v>2159.0</v>
      </c>
      <c r="U97" s="23">
        <v>0.0</v>
      </c>
      <c r="V97" s="23">
        <v>2499.0</v>
      </c>
      <c r="W97" s="23">
        <v>0.0</v>
      </c>
      <c r="X97" s="23">
        <v>994.0</v>
      </c>
      <c r="Y97" s="23">
        <v>0.0</v>
      </c>
      <c r="Z97" s="23">
        <v>368.0</v>
      </c>
      <c r="AA97" s="23">
        <v>0.0</v>
      </c>
      <c r="AB97" s="23">
        <v>0.0</v>
      </c>
      <c r="AC97" s="30" t="s">
        <v>31</v>
      </c>
      <c r="AD97" s="23">
        <v>0.0</v>
      </c>
      <c r="AE97" s="23">
        <v>1696.0</v>
      </c>
      <c r="AF97" s="23">
        <v>0.0</v>
      </c>
      <c r="AG97" s="23">
        <v>57.0</v>
      </c>
      <c r="AH97" s="23">
        <v>117.0</v>
      </c>
      <c r="AI97" s="23">
        <v>1157.0</v>
      </c>
      <c r="AJ97" s="23">
        <v>0.0</v>
      </c>
      <c r="AK97" s="23">
        <v>522.0</v>
      </c>
      <c r="AL97" s="23">
        <v>51.0</v>
      </c>
      <c r="AM97" s="23">
        <v>392.0</v>
      </c>
      <c r="AN97" s="23">
        <v>787.0</v>
      </c>
      <c r="AO97" s="23">
        <v>606.0</v>
      </c>
      <c r="AP97" s="23">
        <v>34.0</v>
      </c>
      <c r="AQ97" s="23">
        <v>2275.0</v>
      </c>
      <c r="AR97" s="23">
        <v>113.0</v>
      </c>
      <c r="AS97" s="23">
        <v>0.0</v>
      </c>
      <c r="AT97" s="23">
        <v>0.0</v>
      </c>
      <c r="AU97" s="23">
        <v>115.0</v>
      </c>
      <c r="AV97" s="23">
        <v>158.0</v>
      </c>
      <c r="AW97" s="30" t="s">
        <v>31</v>
      </c>
    </row>
    <row r="98" ht="15.75" customHeight="1">
      <c r="A98" s="22" t="s">
        <v>48</v>
      </c>
      <c r="B98" s="23">
        <v>442.0</v>
      </c>
      <c r="C98" s="23">
        <v>2061.0</v>
      </c>
      <c r="D98" s="23">
        <v>6.0</v>
      </c>
      <c r="E98" s="23">
        <v>26.0</v>
      </c>
      <c r="F98" s="23">
        <v>113.0</v>
      </c>
      <c r="G98" s="23">
        <v>0.0</v>
      </c>
      <c r="H98" s="23">
        <v>0.0</v>
      </c>
      <c r="I98" s="23">
        <v>34.0</v>
      </c>
      <c r="J98" s="23">
        <v>306.0</v>
      </c>
      <c r="K98" s="23">
        <v>0.0</v>
      </c>
      <c r="L98" s="23">
        <v>0.0</v>
      </c>
      <c r="M98" s="23">
        <v>12.0</v>
      </c>
      <c r="N98" s="23">
        <v>182.0</v>
      </c>
      <c r="O98" s="23">
        <v>0.0</v>
      </c>
      <c r="P98" s="23">
        <v>0.0</v>
      </c>
      <c r="Q98" s="23">
        <v>0.0</v>
      </c>
      <c r="R98" s="23">
        <v>28.0</v>
      </c>
      <c r="S98" s="23">
        <v>13.0</v>
      </c>
      <c r="T98" s="23">
        <v>122.0</v>
      </c>
      <c r="U98" s="23">
        <v>0.0</v>
      </c>
      <c r="V98" s="23">
        <v>75.0</v>
      </c>
      <c r="W98" s="23">
        <v>0.0</v>
      </c>
      <c r="X98" s="23">
        <v>81.0</v>
      </c>
      <c r="Y98" s="23">
        <v>0.0</v>
      </c>
      <c r="Z98" s="23">
        <v>0.0</v>
      </c>
      <c r="AA98" s="23">
        <v>0.0</v>
      </c>
      <c r="AB98" s="23">
        <v>226.0</v>
      </c>
      <c r="AC98" s="30" t="s">
        <v>31</v>
      </c>
      <c r="AD98" s="23">
        <v>0.0</v>
      </c>
      <c r="AE98" s="23">
        <v>310.0</v>
      </c>
      <c r="AF98" s="23">
        <v>0.0</v>
      </c>
      <c r="AG98" s="23">
        <v>0.0</v>
      </c>
      <c r="AH98" s="23">
        <v>36.0</v>
      </c>
      <c r="AI98" s="23">
        <v>114.0</v>
      </c>
      <c r="AJ98" s="23">
        <v>0.0</v>
      </c>
      <c r="AK98" s="23">
        <v>0.0</v>
      </c>
      <c r="AL98" s="23">
        <v>0.0</v>
      </c>
      <c r="AM98" s="23">
        <v>63.0</v>
      </c>
      <c r="AN98" s="23">
        <v>156.0</v>
      </c>
      <c r="AO98" s="23">
        <v>67.0</v>
      </c>
      <c r="AP98" s="23">
        <v>72.0</v>
      </c>
      <c r="AQ98" s="23">
        <v>437.0</v>
      </c>
      <c r="AR98" s="23">
        <v>16.0</v>
      </c>
      <c r="AS98" s="23">
        <v>0.0</v>
      </c>
      <c r="AT98" s="23">
        <v>0.0</v>
      </c>
      <c r="AU98" s="23">
        <v>8.0</v>
      </c>
      <c r="AV98" s="23">
        <v>0.0</v>
      </c>
      <c r="AW98" s="30" t="s">
        <v>31</v>
      </c>
    </row>
    <row r="99" ht="15.75" customHeight="1">
      <c r="A99" s="25" t="s">
        <v>49</v>
      </c>
      <c r="B99" s="23">
        <v>268.0</v>
      </c>
      <c r="C99" s="23">
        <v>608.0</v>
      </c>
      <c r="D99" s="23">
        <v>0.0</v>
      </c>
      <c r="E99" s="23">
        <v>0.0</v>
      </c>
      <c r="F99" s="23">
        <v>56.0</v>
      </c>
      <c r="G99" s="23">
        <v>0.0</v>
      </c>
      <c r="H99" s="23">
        <v>0.0</v>
      </c>
      <c r="I99" s="23">
        <v>52.0</v>
      </c>
      <c r="J99" s="23">
        <v>76.0</v>
      </c>
      <c r="K99" s="23">
        <v>0.0</v>
      </c>
      <c r="L99" s="23">
        <v>0.0</v>
      </c>
      <c r="M99" s="23">
        <v>10.0</v>
      </c>
      <c r="N99" s="23">
        <v>29.0</v>
      </c>
      <c r="O99" s="23">
        <v>0.0</v>
      </c>
      <c r="P99" s="23">
        <v>0.0</v>
      </c>
      <c r="Q99" s="23">
        <v>0.0</v>
      </c>
      <c r="R99" s="23">
        <v>23.0</v>
      </c>
      <c r="S99" s="23">
        <v>0.0</v>
      </c>
      <c r="T99" s="23">
        <v>19.0</v>
      </c>
      <c r="U99" s="23">
        <v>0.0</v>
      </c>
      <c r="V99" s="23">
        <v>0.0</v>
      </c>
      <c r="W99" s="23">
        <v>0.0</v>
      </c>
      <c r="X99" s="23">
        <v>44.0</v>
      </c>
      <c r="Y99" s="23">
        <v>0.0</v>
      </c>
      <c r="Z99" s="23">
        <v>36.0</v>
      </c>
      <c r="AA99" s="23">
        <v>0.0</v>
      </c>
      <c r="AB99" s="23">
        <v>0.0</v>
      </c>
      <c r="AC99" s="30" t="s">
        <v>31</v>
      </c>
      <c r="AD99" s="23">
        <v>0.0</v>
      </c>
      <c r="AE99" s="23">
        <v>49.0</v>
      </c>
      <c r="AF99" s="23">
        <v>0.0</v>
      </c>
      <c r="AG99" s="23">
        <v>0.0</v>
      </c>
      <c r="AH99" s="23">
        <v>23.0</v>
      </c>
      <c r="AI99" s="23">
        <v>22.0</v>
      </c>
      <c r="AJ99" s="23">
        <v>0.0</v>
      </c>
      <c r="AK99" s="23">
        <v>25.0</v>
      </c>
      <c r="AL99" s="23">
        <v>0.0</v>
      </c>
      <c r="AM99" s="23">
        <v>0.0</v>
      </c>
      <c r="AN99" s="23">
        <v>86.0</v>
      </c>
      <c r="AO99" s="23">
        <v>0.0</v>
      </c>
      <c r="AP99" s="23">
        <v>41.0</v>
      </c>
      <c r="AQ99" s="23">
        <v>267.0</v>
      </c>
      <c r="AR99" s="23">
        <v>0.0</v>
      </c>
      <c r="AS99" s="23">
        <v>0.0</v>
      </c>
      <c r="AT99" s="23">
        <v>0.0</v>
      </c>
      <c r="AU99" s="23">
        <v>0.0</v>
      </c>
      <c r="AV99" s="23">
        <v>18.0</v>
      </c>
      <c r="AW99" s="30" t="s">
        <v>31</v>
      </c>
    </row>
    <row r="100" ht="15.75" customHeight="1">
      <c r="A100" s="25" t="s">
        <v>50</v>
      </c>
      <c r="B100" s="23">
        <v>165.0</v>
      </c>
      <c r="C100" s="23">
        <v>547.0</v>
      </c>
      <c r="D100" s="23">
        <v>0.0</v>
      </c>
      <c r="E100" s="23">
        <v>0.0</v>
      </c>
      <c r="F100" s="23">
        <v>98.0</v>
      </c>
      <c r="G100" s="23">
        <v>0.0</v>
      </c>
      <c r="H100" s="23">
        <v>0.0</v>
      </c>
      <c r="I100" s="23">
        <v>0.0</v>
      </c>
      <c r="J100" s="23">
        <v>42.0</v>
      </c>
      <c r="K100" s="23">
        <v>0.0</v>
      </c>
      <c r="L100" s="23">
        <v>0.0</v>
      </c>
      <c r="M100" s="23">
        <v>0.0</v>
      </c>
      <c r="N100" s="23">
        <v>39.0</v>
      </c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>
        <v>58.0</v>
      </c>
      <c r="U100" s="23">
        <v>0.0</v>
      </c>
      <c r="V100" s="23">
        <v>0.0</v>
      </c>
      <c r="W100" s="23">
        <v>0.0</v>
      </c>
      <c r="X100" s="23">
        <v>40.0</v>
      </c>
      <c r="Y100" s="23">
        <v>0.0</v>
      </c>
      <c r="Z100" s="23">
        <v>0.0</v>
      </c>
      <c r="AA100" s="23">
        <v>0.0</v>
      </c>
      <c r="AB100" s="23">
        <v>0.0</v>
      </c>
      <c r="AC100" s="30" t="s">
        <v>31</v>
      </c>
      <c r="AD100" s="23">
        <v>0.0</v>
      </c>
      <c r="AE100" s="23">
        <v>43.0</v>
      </c>
      <c r="AF100" s="23">
        <v>0.0</v>
      </c>
      <c r="AG100" s="23">
        <v>0.0</v>
      </c>
      <c r="AH100" s="23">
        <v>44.0</v>
      </c>
      <c r="AI100" s="23">
        <v>0.0</v>
      </c>
      <c r="AJ100" s="23">
        <v>0.0</v>
      </c>
      <c r="AK100" s="23">
        <v>0.0</v>
      </c>
      <c r="AL100" s="23">
        <v>0.0</v>
      </c>
      <c r="AM100" s="23">
        <v>0.0</v>
      </c>
      <c r="AN100" s="23">
        <v>23.0</v>
      </c>
      <c r="AO100" s="23">
        <v>0.0</v>
      </c>
      <c r="AP100" s="23">
        <v>0.0</v>
      </c>
      <c r="AQ100" s="23">
        <v>325.0</v>
      </c>
      <c r="AR100" s="23">
        <v>0.0</v>
      </c>
      <c r="AS100" s="23">
        <v>0.0</v>
      </c>
      <c r="AT100" s="23">
        <v>0.0</v>
      </c>
      <c r="AU100" s="23">
        <v>0.0</v>
      </c>
      <c r="AV100" s="23">
        <v>0.0</v>
      </c>
      <c r="AW100" s="30" t="s">
        <v>31</v>
      </c>
    </row>
    <row r="101" ht="15.75" customHeight="1"/>
    <row r="102" ht="15.75" customHeight="1"/>
    <row r="103" ht="15.75" customHeight="1"/>
    <row r="104" ht="25.5" customHeight="1">
      <c r="A104" s="1" t="s">
        <v>60</v>
      </c>
    </row>
    <row r="105" ht="15.75" customHeight="1"/>
    <row r="106" ht="19.5" customHeight="1">
      <c r="A106" s="29"/>
      <c r="B106" s="4" t="s">
        <v>1</v>
      </c>
      <c r="C106" s="5"/>
      <c r="D106" s="6" t="s">
        <v>2</v>
      </c>
      <c r="E106" s="7"/>
      <c r="F106" s="8" t="s">
        <v>3</v>
      </c>
      <c r="G106" s="6" t="s">
        <v>4</v>
      </c>
      <c r="H106" s="7"/>
      <c r="I106" s="6" t="s">
        <v>5</v>
      </c>
      <c r="J106" s="7"/>
      <c r="K106" s="6" t="s">
        <v>6</v>
      </c>
      <c r="L106" s="5"/>
      <c r="M106" s="4" t="s">
        <v>7</v>
      </c>
      <c r="N106" s="7"/>
      <c r="O106" s="4" t="s">
        <v>8</v>
      </c>
      <c r="P106" s="7"/>
      <c r="Q106" s="4" t="s">
        <v>9</v>
      </c>
      <c r="R106" s="7"/>
      <c r="S106" s="4" t="s">
        <v>10</v>
      </c>
      <c r="T106" s="7"/>
      <c r="U106" s="6" t="s">
        <v>11</v>
      </c>
      <c r="V106" s="7"/>
      <c r="W106" s="6" t="s">
        <v>12</v>
      </c>
      <c r="X106" s="5"/>
      <c r="Y106" s="4" t="s">
        <v>13</v>
      </c>
      <c r="Z106" s="7"/>
      <c r="AA106" s="6" t="s">
        <v>14</v>
      </c>
      <c r="AB106" s="7"/>
      <c r="AC106" s="9" t="s">
        <v>61</v>
      </c>
      <c r="AD106" s="6" t="s">
        <v>16</v>
      </c>
      <c r="AE106" s="7"/>
      <c r="AF106" s="6" t="s">
        <v>17</v>
      </c>
      <c r="AG106" s="7"/>
      <c r="AH106" s="6" t="s">
        <v>53</v>
      </c>
      <c r="AI106" s="7"/>
      <c r="AJ106" s="6" t="s">
        <v>54</v>
      </c>
      <c r="AK106" s="5"/>
      <c r="AL106" s="4" t="s">
        <v>20</v>
      </c>
      <c r="AM106" s="7"/>
      <c r="AN106" s="6" t="s">
        <v>21</v>
      </c>
      <c r="AO106" s="7"/>
      <c r="AP106" s="6" t="s">
        <v>55</v>
      </c>
      <c r="AQ106" s="7"/>
      <c r="AR106" s="6" t="s">
        <v>23</v>
      </c>
      <c r="AS106" s="8" t="s">
        <v>62</v>
      </c>
      <c r="AT106" s="8" t="s">
        <v>25</v>
      </c>
      <c r="AU106" s="8" t="s">
        <v>26</v>
      </c>
      <c r="AV106" s="6" t="s">
        <v>63</v>
      </c>
      <c r="AW106" s="6" t="s">
        <v>57</v>
      </c>
    </row>
    <row r="107" ht="15.75" customHeight="1">
      <c r="A107" s="10"/>
      <c r="B107" s="11" t="s">
        <v>28</v>
      </c>
      <c r="C107" s="11" t="s">
        <v>29</v>
      </c>
      <c r="D107" s="12" t="s">
        <v>28</v>
      </c>
      <c r="E107" s="13" t="s">
        <v>29</v>
      </c>
      <c r="F107" s="14" t="s">
        <v>28</v>
      </c>
      <c r="G107" s="11" t="s">
        <v>28</v>
      </c>
      <c r="H107" s="11" t="s">
        <v>29</v>
      </c>
      <c r="I107" s="12" t="s">
        <v>28</v>
      </c>
      <c r="J107" s="13" t="s">
        <v>29</v>
      </c>
      <c r="K107" s="12" t="s">
        <v>28</v>
      </c>
      <c r="L107" s="11" t="s">
        <v>29</v>
      </c>
      <c r="M107" s="11" t="s">
        <v>28</v>
      </c>
      <c r="N107" s="13" t="s">
        <v>29</v>
      </c>
      <c r="O107" s="11" t="s">
        <v>28</v>
      </c>
      <c r="P107" s="13" t="s">
        <v>29</v>
      </c>
      <c r="Q107" s="11" t="s">
        <v>28</v>
      </c>
      <c r="R107" s="13" t="s">
        <v>29</v>
      </c>
      <c r="S107" s="11" t="s">
        <v>28</v>
      </c>
      <c r="T107" s="13" t="s">
        <v>29</v>
      </c>
      <c r="U107" s="12" t="s">
        <v>28</v>
      </c>
      <c r="V107" s="13" t="s">
        <v>29</v>
      </c>
      <c r="W107" s="12" t="s">
        <v>28</v>
      </c>
      <c r="X107" s="11" t="s">
        <v>29</v>
      </c>
      <c r="Y107" s="11" t="s">
        <v>28</v>
      </c>
      <c r="Z107" s="13" t="s">
        <v>29</v>
      </c>
      <c r="AA107" s="12" t="s">
        <v>28</v>
      </c>
      <c r="AB107" s="13" t="s">
        <v>29</v>
      </c>
      <c r="AC107" s="13" t="s">
        <v>29</v>
      </c>
      <c r="AD107" s="12" t="s">
        <v>28</v>
      </c>
      <c r="AE107" s="13" t="s">
        <v>29</v>
      </c>
      <c r="AF107" s="12" t="s">
        <v>28</v>
      </c>
      <c r="AG107" s="13" t="s">
        <v>29</v>
      </c>
      <c r="AH107" s="12" t="s">
        <v>28</v>
      </c>
      <c r="AI107" s="13" t="s">
        <v>29</v>
      </c>
      <c r="AJ107" s="12" t="s">
        <v>28</v>
      </c>
      <c r="AK107" s="11" t="s">
        <v>29</v>
      </c>
      <c r="AL107" s="11" t="s">
        <v>28</v>
      </c>
      <c r="AM107" s="13" t="s">
        <v>29</v>
      </c>
      <c r="AN107" s="11" t="s">
        <v>28</v>
      </c>
      <c r="AO107" s="11" t="s">
        <v>29</v>
      </c>
      <c r="AP107" s="12" t="s">
        <v>28</v>
      </c>
      <c r="AQ107" s="13" t="s">
        <v>29</v>
      </c>
      <c r="AR107" s="13" t="s">
        <v>29</v>
      </c>
      <c r="AS107" s="13" t="s">
        <v>29</v>
      </c>
      <c r="AT107" s="14" t="s">
        <v>29</v>
      </c>
      <c r="AU107" s="14" t="s">
        <v>29</v>
      </c>
      <c r="AV107" s="12" t="s">
        <v>29</v>
      </c>
      <c r="AW107" s="12" t="s">
        <v>29</v>
      </c>
    </row>
    <row r="108" ht="15.75" customHeight="1">
      <c r="A108" s="15"/>
      <c r="B108" s="16"/>
      <c r="C108" s="16"/>
      <c r="D108" s="16"/>
      <c r="E108" s="16"/>
      <c r="F108" s="16"/>
      <c r="G108" s="17"/>
      <c r="H108" s="17"/>
      <c r="I108" s="17"/>
      <c r="J108" s="17"/>
      <c r="K108" s="17"/>
      <c r="L108" s="17"/>
      <c r="M108" s="18"/>
      <c r="N108" s="18"/>
      <c r="O108" s="18"/>
      <c r="P108" s="18"/>
      <c r="Q108" s="18"/>
      <c r="R108" s="18"/>
      <c r="S108" s="17"/>
      <c r="T108" s="17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</row>
    <row r="109" ht="15.75" customHeight="1">
      <c r="A109" s="18"/>
      <c r="B109" s="37" t="s">
        <v>58</v>
      </c>
    </row>
    <row r="110" ht="15.75" customHeight="1">
      <c r="A110" s="19" t="s">
        <v>30</v>
      </c>
      <c r="B110" s="20">
        <v>55532.0</v>
      </c>
      <c r="C110" s="20">
        <v>288388.0</v>
      </c>
      <c r="D110" s="20">
        <v>45.0</v>
      </c>
      <c r="E110" s="20">
        <v>7184.0</v>
      </c>
      <c r="F110" s="20">
        <v>9737.0</v>
      </c>
      <c r="G110" s="20">
        <v>83.0</v>
      </c>
      <c r="H110" s="20">
        <v>1556.0</v>
      </c>
      <c r="I110" s="20">
        <v>6.0</v>
      </c>
      <c r="J110" s="20">
        <v>50530.0</v>
      </c>
      <c r="K110" s="20">
        <v>18.0</v>
      </c>
      <c r="L110" s="20">
        <v>3324.0</v>
      </c>
      <c r="M110" s="20">
        <v>162.0</v>
      </c>
      <c r="N110" s="20">
        <v>14961.0</v>
      </c>
      <c r="O110" s="20">
        <v>321.0</v>
      </c>
      <c r="P110" s="20">
        <v>2588.0</v>
      </c>
      <c r="Q110" s="20">
        <v>5.0</v>
      </c>
      <c r="R110" s="20">
        <v>715.0</v>
      </c>
      <c r="S110" s="20">
        <v>462.0</v>
      </c>
      <c r="T110" s="20">
        <v>26519.0</v>
      </c>
      <c r="U110" s="20">
        <v>127.0</v>
      </c>
      <c r="V110" s="20">
        <v>11462.0</v>
      </c>
      <c r="W110" s="20">
        <v>1.0</v>
      </c>
      <c r="X110" s="20">
        <v>19795.0</v>
      </c>
      <c r="Y110" s="20">
        <v>439.0</v>
      </c>
      <c r="Z110" s="20">
        <v>18302.0</v>
      </c>
      <c r="AA110" s="20">
        <v>0.0</v>
      </c>
      <c r="AB110" s="20">
        <v>4706.0</v>
      </c>
      <c r="AC110" s="20">
        <v>167.0</v>
      </c>
      <c r="AD110" s="20">
        <v>0.0</v>
      </c>
      <c r="AE110" s="20">
        <v>31078.0</v>
      </c>
      <c r="AF110" s="20">
        <v>9.0</v>
      </c>
      <c r="AG110" s="20">
        <v>2493.0</v>
      </c>
      <c r="AH110" s="20">
        <v>71.0</v>
      </c>
      <c r="AI110" s="20">
        <v>11538.0</v>
      </c>
      <c r="AJ110" s="20">
        <v>0.0</v>
      </c>
      <c r="AK110" s="20">
        <v>27511.0</v>
      </c>
      <c r="AL110" s="20">
        <v>97.0</v>
      </c>
      <c r="AM110" s="20">
        <v>2809.0</v>
      </c>
      <c r="AN110" s="20">
        <v>43936.0</v>
      </c>
      <c r="AO110" s="20">
        <v>28183.0</v>
      </c>
      <c r="AP110" s="20">
        <v>13.0</v>
      </c>
      <c r="AQ110" s="20">
        <v>21334.0</v>
      </c>
      <c r="AR110" s="20">
        <v>1274.0</v>
      </c>
      <c r="AS110" s="20">
        <v>72.0</v>
      </c>
      <c r="AT110" s="30" t="s">
        <v>31</v>
      </c>
      <c r="AU110" s="30" t="s">
        <v>31</v>
      </c>
      <c r="AV110" s="20">
        <v>250.0</v>
      </c>
      <c r="AW110" s="20">
        <v>37.0</v>
      </c>
    </row>
    <row r="111" ht="15.75" customHeight="1">
      <c r="A111" s="22" t="s">
        <v>32</v>
      </c>
      <c r="B111" s="23">
        <v>9960.0</v>
      </c>
      <c r="C111" s="23">
        <v>52759.0</v>
      </c>
      <c r="D111" s="23">
        <v>3.0</v>
      </c>
      <c r="E111" s="23">
        <v>1478.0</v>
      </c>
      <c r="F111" s="23">
        <v>2426.0</v>
      </c>
      <c r="G111" s="23">
        <v>2.0</v>
      </c>
      <c r="H111" s="23">
        <v>296.0</v>
      </c>
      <c r="I111" s="23">
        <v>0.0</v>
      </c>
      <c r="J111" s="23">
        <v>11535.0</v>
      </c>
      <c r="K111" s="23">
        <v>1.0</v>
      </c>
      <c r="L111" s="23">
        <v>439.0</v>
      </c>
      <c r="M111" s="23">
        <v>34.0</v>
      </c>
      <c r="N111" s="23">
        <v>3668.0</v>
      </c>
      <c r="O111" s="23">
        <v>9.0</v>
      </c>
      <c r="P111" s="23">
        <v>369.0</v>
      </c>
      <c r="Q111" s="23">
        <v>0.0</v>
      </c>
      <c r="R111" s="23">
        <v>56.0</v>
      </c>
      <c r="S111" s="23">
        <v>50.0</v>
      </c>
      <c r="T111" s="23">
        <v>5417.0</v>
      </c>
      <c r="U111" s="23">
        <v>0.0</v>
      </c>
      <c r="V111" s="23">
        <v>1955.0</v>
      </c>
      <c r="W111" s="30" t="s">
        <v>31</v>
      </c>
      <c r="X111" s="23">
        <v>3175.0</v>
      </c>
      <c r="Y111" s="23">
        <v>32.0</v>
      </c>
      <c r="Z111" s="23">
        <v>3269.0</v>
      </c>
      <c r="AA111" s="23">
        <v>0.0</v>
      </c>
      <c r="AB111" s="23">
        <v>451.0</v>
      </c>
      <c r="AC111" s="23">
        <v>27.0</v>
      </c>
      <c r="AD111" s="23">
        <v>0.0</v>
      </c>
      <c r="AE111" s="23">
        <v>5663.0</v>
      </c>
      <c r="AF111" s="23">
        <v>0.0</v>
      </c>
      <c r="AG111" s="23">
        <v>372.0</v>
      </c>
      <c r="AH111" s="23">
        <v>0.0</v>
      </c>
      <c r="AI111" s="23">
        <v>1724.0</v>
      </c>
      <c r="AJ111" s="23">
        <v>0.0</v>
      </c>
      <c r="AK111" s="23">
        <v>4143.0</v>
      </c>
      <c r="AL111" s="23">
        <v>6.0</v>
      </c>
      <c r="AM111" s="23">
        <v>489.0</v>
      </c>
      <c r="AN111" s="23">
        <v>7397.0</v>
      </c>
      <c r="AO111" s="23">
        <v>4534.0</v>
      </c>
      <c r="AP111" s="23">
        <v>0.0</v>
      </c>
      <c r="AQ111" s="23">
        <v>3578.0</v>
      </c>
      <c r="AR111" s="23">
        <v>121.0</v>
      </c>
      <c r="AS111" s="23">
        <v>0.0</v>
      </c>
      <c r="AT111" s="30" t="s">
        <v>31</v>
      </c>
      <c r="AU111" s="30" t="s">
        <v>31</v>
      </c>
      <c r="AV111" s="23">
        <v>0.0</v>
      </c>
      <c r="AW111" s="23">
        <v>0.0</v>
      </c>
    </row>
    <row r="112" ht="15.75" customHeight="1">
      <c r="A112" s="25" t="s">
        <v>33</v>
      </c>
      <c r="B112" s="23">
        <v>993.0</v>
      </c>
      <c r="C112" s="23">
        <v>8237.0</v>
      </c>
      <c r="D112" s="23">
        <v>0.0</v>
      </c>
      <c r="E112" s="23">
        <v>409.0</v>
      </c>
      <c r="F112" s="23">
        <v>125.0</v>
      </c>
      <c r="G112" s="23">
        <v>0.0</v>
      </c>
      <c r="H112" s="23">
        <v>0.0</v>
      </c>
      <c r="I112" s="23">
        <v>0.0</v>
      </c>
      <c r="J112" s="23">
        <v>1587.0</v>
      </c>
      <c r="K112" s="23">
        <v>0.0</v>
      </c>
      <c r="L112" s="23">
        <v>90.0</v>
      </c>
      <c r="M112" s="23">
        <v>1.0</v>
      </c>
      <c r="N112" s="23">
        <v>163.0</v>
      </c>
      <c r="O112" s="23">
        <v>1.0</v>
      </c>
      <c r="P112" s="23">
        <v>92.0</v>
      </c>
      <c r="Q112" s="23">
        <v>0.0</v>
      </c>
      <c r="R112" s="23">
        <v>44.0</v>
      </c>
      <c r="S112" s="23">
        <v>5.0</v>
      </c>
      <c r="T112" s="23">
        <v>927.0</v>
      </c>
      <c r="U112" s="23">
        <v>0.0</v>
      </c>
      <c r="V112" s="23">
        <v>425.0</v>
      </c>
      <c r="W112" s="30" t="s">
        <v>31</v>
      </c>
      <c r="X112" s="23">
        <v>492.0</v>
      </c>
      <c r="Y112" s="23">
        <v>1.0</v>
      </c>
      <c r="Z112" s="23">
        <v>465.0</v>
      </c>
      <c r="AA112" s="23">
        <v>0.0</v>
      </c>
      <c r="AB112" s="23">
        <v>147.0</v>
      </c>
      <c r="AC112" s="23">
        <v>27.0</v>
      </c>
      <c r="AD112" s="23">
        <v>0.0</v>
      </c>
      <c r="AE112" s="23">
        <v>725.0</v>
      </c>
      <c r="AF112" s="23">
        <v>0.0</v>
      </c>
      <c r="AG112" s="23">
        <v>58.0</v>
      </c>
      <c r="AH112" s="23">
        <v>0.0</v>
      </c>
      <c r="AI112" s="23">
        <v>340.0</v>
      </c>
      <c r="AJ112" s="23">
        <v>0.0</v>
      </c>
      <c r="AK112" s="23">
        <v>776.0</v>
      </c>
      <c r="AL112" s="23">
        <v>2.0</v>
      </c>
      <c r="AM112" s="23">
        <v>99.0</v>
      </c>
      <c r="AN112" s="23">
        <v>858.0</v>
      </c>
      <c r="AO112" s="23">
        <v>708.0</v>
      </c>
      <c r="AP112" s="23">
        <v>0.0</v>
      </c>
      <c r="AQ112" s="23">
        <v>597.0</v>
      </c>
      <c r="AR112" s="23">
        <v>29.0</v>
      </c>
      <c r="AS112" s="23">
        <v>0.0</v>
      </c>
      <c r="AT112" s="30" t="s">
        <v>31</v>
      </c>
      <c r="AU112" s="30" t="s">
        <v>31</v>
      </c>
      <c r="AV112" s="23">
        <v>37.0</v>
      </c>
      <c r="AW112" s="23">
        <v>0.0</v>
      </c>
    </row>
    <row r="113" ht="15.75" customHeight="1">
      <c r="A113" s="22" t="s">
        <v>34</v>
      </c>
      <c r="B113" s="23">
        <v>1482.0</v>
      </c>
      <c r="C113" s="23">
        <v>5655.0</v>
      </c>
      <c r="D113" s="23">
        <v>0.0</v>
      </c>
      <c r="E113" s="23">
        <v>66.0</v>
      </c>
      <c r="F113" s="23">
        <v>130.0</v>
      </c>
      <c r="G113" s="23">
        <v>0.0</v>
      </c>
      <c r="H113" s="23">
        <v>71.0</v>
      </c>
      <c r="I113" s="23">
        <v>0.0</v>
      </c>
      <c r="J113" s="23">
        <v>673.0</v>
      </c>
      <c r="K113" s="23">
        <v>0.0</v>
      </c>
      <c r="L113" s="23">
        <v>75.0</v>
      </c>
      <c r="M113" s="23">
        <v>0.0</v>
      </c>
      <c r="N113" s="23">
        <v>209.0</v>
      </c>
      <c r="O113" s="23">
        <v>1.0</v>
      </c>
      <c r="P113" s="23">
        <v>37.0</v>
      </c>
      <c r="Q113" s="23">
        <v>0.0</v>
      </c>
      <c r="R113" s="23">
        <v>57.0</v>
      </c>
      <c r="S113" s="23">
        <v>10.0</v>
      </c>
      <c r="T113" s="23">
        <v>622.0</v>
      </c>
      <c r="U113" s="23">
        <v>0.0</v>
      </c>
      <c r="V113" s="23">
        <v>482.0</v>
      </c>
      <c r="W113" s="30" t="s">
        <v>31</v>
      </c>
      <c r="X113" s="23">
        <v>471.0</v>
      </c>
      <c r="Y113" s="23">
        <v>0.0</v>
      </c>
      <c r="Z113" s="23">
        <v>450.0</v>
      </c>
      <c r="AA113" s="23">
        <v>0.0</v>
      </c>
      <c r="AB113" s="23">
        <v>102.0</v>
      </c>
      <c r="AC113" s="23">
        <v>0.0</v>
      </c>
      <c r="AD113" s="23">
        <v>0.0</v>
      </c>
      <c r="AE113" s="23">
        <v>367.0</v>
      </c>
      <c r="AF113" s="23">
        <v>0.0</v>
      </c>
      <c r="AG113" s="23">
        <v>53.0</v>
      </c>
      <c r="AH113" s="23">
        <v>2.0</v>
      </c>
      <c r="AI113" s="23">
        <v>459.0</v>
      </c>
      <c r="AJ113" s="23">
        <v>0.0</v>
      </c>
      <c r="AK113" s="23">
        <v>572.0</v>
      </c>
      <c r="AL113" s="23">
        <v>0.0</v>
      </c>
      <c r="AM113" s="23">
        <v>58.0</v>
      </c>
      <c r="AN113" s="23">
        <v>1335.0</v>
      </c>
      <c r="AO113" s="23">
        <v>390.0</v>
      </c>
      <c r="AP113" s="23">
        <v>4.0</v>
      </c>
      <c r="AQ113" s="23">
        <v>402.0</v>
      </c>
      <c r="AR113" s="23">
        <v>39.0</v>
      </c>
      <c r="AS113" s="23">
        <v>0.0</v>
      </c>
      <c r="AT113" s="30" t="s">
        <v>31</v>
      </c>
      <c r="AU113" s="30" t="s">
        <v>31</v>
      </c>
      <c r="AV113" s="23">
        <v>0.0</v>
      </c>
      <c r="AW113" s="23">
        <v>0.0</v>
      </c>
    </row>
    <row r="114" ht="15.75" customHeight="1">
      <c r="A114" s="26" t="s">
        <v>35</v>
      </c>
      <c r="B114" s="27">
        <v>1409.0</v>
      </c>
      <c r="C114" s="27">
        <v>5698.0</v>
      </c>
      <c r="D114" s="27">
        <v>4.0</v>
      </c>
      <c r="E114" s="27">
        <v>161.0</v>
      </c>
      <c r="F114" s="27">
        <v>406.0</v>
      </c>
      <c r="G114" s="27">
        <v>10.0</v>
      </c>
      <c r="H114" s="27">
        <v>72.0</v>
      </c>
      <c r="I114" s="27">
        <v>0.0</v>
      </c>
      <c r="J114" s="27">
        <v>1139.0</v>
      </c>
      <c r="K114" s="27">
        <v>1.0</v>
      </c>
      <c r="L114" s="27">
        <v>101.0</v>
      </c>
      <c r="M114" s="27">
        <v>1.0</v>
      </c>
      <c r="N114" s="27">
        <v>250.0</v>
      </c>
      <c r="O114" s="27">
        <v>0.0</v>
      </c>
      <c r="P114" s="27">
        <v>46.0</v>
      </c>
      <c r="Q114" s="27">
        <v>0.0</v>
      </c>
      <c r="R114" s="27">
        <v>0.0</v>
      </c>
      <c r="S114" s="27">
        <v>0.0</v>
      </c>
      <c r="T114" s="27">
        <v>515.0</v>
      </c>
      <c r="U114" s="27">
        <v>0.0</v>
      </c>
      <c r="V114" s="27">
        <v>25.0</v>
      </c>
      <c r="W114" s="31" t="s">
        <v>31</v>
      </c>
      <c r="X114" s="27">
        <v>612.0</v>
      </c>
      <c r="Y114" s="27">
        <v>0.0</v>
      </c>
      <c r="Z114" s="27">
        <v>203.0</v>
      </c>
      <c r="AA114" s="27">
        <v>0.0</v>
      </c>
      <c r="AB114" s="27">
        <v>94.0</v>
      </c>
      <c r="AC114" s="27">
        <v>0.0</v>
      </c>
      <c r="AD114" s="27">
        <v>0.0</v>
      </c>
      <c r="AE114" s="27">
        <v>791.0</v>
      </c>
      <c r="AF114" s="27">
        <v>0.0</v>
      </c>
      <c r="AG114" s="27">
        <v>13.0</v>
      </c>
      <c r="AH114" s="27">
        <v>0.0</v>
      </c>
      <c r="AI114" s="27">
        <v>107.0</v>
      </c>
      <c r="AJ114" s="27">
        <v>0.0</v>
      </c>
      <c r="AK114" s="27">
        <v>364.0</v>
      </c>
      <c r="AL114" s="27">
        <v>0.0</v>
      </c>
      <c r="AM114" s="27">
        <v>0.0</v>
      </c>
      <c r="AN114" s="27">
        <v>987.0</v>
      </c>
      <c r="AO114" s="27">
        <v>696.0</v>
      </c>
      <c r="AP114" s="27">
        <v>0.0</v>
      </c>
      <c r="AQ114" s="27">
        <v>509.0</v>
      </c>
      <c r="AR114" s="27">
        <v>0.0</v>
      </c>
      <c r="AS114" s="27">
        <v>0.0</v>
      </c>
      <c r="AT114" s="31" t="s">
        <v>31</v>
      </c>
      <c r="AU114" s="31" t="s">
        <v>31</v>
      </c>
      <c r="AV114" s="27">
        <v>0.0</v>
      </c>
      <c r="AW114" s="27">
        <v>0.0</v>
      </c>
    </row>
    <row r="115" ht="15.75" customHeight="1">
      <c r="A115" s="22" t="s">
        <v>36</v>
      </c>
      <c r="B115" s="23">
        <v>2244.0</v>
      </c>
      <c r="C115" s="23">
        <v>15755.0</v>
      </c>
      <c r="D115" s="23">
        <v>0.0</v>
      </c>
      <c r="E115" s="23">
        <v>503.0</v>
      </c>
      <c r="F115" s="23">
        <v>0.0</v>
      </c>
      <c r="G115" s="23">
        <v>4.0</v>
      </c>
      <c r="H115" s="23">
        <v>255.0</v>
      </c>
      <c r="I115" s="23">
        <v>0.0</v>
      </c>
      <c r="J115" s="23">
        <v>2224.0</v>
      </c>
      <c r="K115" s="23">
        <v>0.0</v>
      </c>
      <c r="L115" s="23">
        <v>101.0</v>
      </c>
      <c r="M115" s="23">
        <v>0.0</v>
      </c>
      <c r="N115" s="23">
        <v>1078.0</v>
      </c>
      <c r="O115" s="23">
        <v>0.0</v>
      </c>
      <c r="P115" s="23">
        <v>79.0</v>
      </c>
      <c r="Q115" s="23">
        <v>0.0</v>
      </c>
      <c r="R115" s="23">
        <v>77.0</v>
      </c>
      <c r="S115" s="23">
        <v>0.0</v>
      </c>
      <c r="T115" s="23">
        <v>1173.0</v>
      </c>
      <c r="U115" s="23">
        <v>0.0</v>
      </c>
      <c r="V115" s="23">
        <v>257.0</v>
      </c>
      <c r="W115" s="30" t="s">
        <v>31</v>
      </c>
      <c r="X115" s="23">
        <v>1840.0</v>
      </c>
      <c r="Y115" s="23">
        <v>0.0</v>
      </c>
      <c r="Z115" s="23">
        <v>1211.0</v>
      </c>
      <c r="AA115" s="23">
        <v>0.0</v>
      </c>
      <c r="AB115" s="23">
        <v>309.0</v>
      </c>
      <c r="AC115" s="23">
        <v>3.0</v>
      </c>
      <c r="AD115" s="23">
        <v>0.0</v>
      </c>
      <c r="AE115" s="23">
        <v>1022.0</v>
      </c>
      <c r="AF115" s="23">
        <v>0.0</v>
      </c>
      <c r="AG115" s="23">
        <v>156.0</v>
      </c>
      <c r="AH115" s="23">
        <v>0.0</v>
      </c>
      <c r="AI115" s="23">
        <v>472.0</v>
      </c>
      <c r="AJ115" s="23">
        <v>0.0</v>
      </c>
      <c r="AK115" s="23">
        <v>1498.0</v>
      </c>
      <c r="AL115" s="23">
        <v>0.0</v>
      </c>
      <c r="AM115" s="23">
        <v>83.0</v>
      </c>
      <c r="AN115" s="23">
        <v>2240.0</v>
      </c>
      <c r="AO115" s="23">
        <v>2427.0</v>
      </c>
      <c r="AP115" s="23">
        <v>0.0</v>
      </c>
      <c r="AQ115" s="23">
        <v>893.0</v>
      </c>
      <c r="AR115" s="23">
        <v>94.0</v>
      </c>
      <c r="AS115" s="23">
        <v>0.0</v>
      </c>
      <c r="AT115" s="30" t="s">
        <v>31</v>
      </c>
      <c r="AU115" s="30" t="s">
        <v>31</v>
      </c>
      <c r="AV115" s="23">
        <v>0.0</v>
      </c>
      <c r="AW115" s="23">
        <v>0.0</v>
      </c>
    </row>
    <row r="116" ht="15.75" customHeight="1">
      <c r="A116" s="25" t="s">
        <v>37</v>
      </c>
      <c r="B116" s="23">
        <v>770.0</v>
      </c>
      <c r="C116" s="23">
        <v>4438.0</v>
      </c>
      <c r="D116" s="23">
        <v>0.0</v>
      </c>
      <c r="E116" s="23">
        <v>246.0</v>
      </c>
      <c r="F116" s="23">
        <v>74.0</v>
      </c>
      <c r="G116" s="23">
        <v>0.0</v>
      </c>
      <c r="H116" s="23">
        <v>28.0</v>
      </c>
      <c r="I116" s="23">
        <v>0.0</v>
      </c>
      <c r="J116" s="23">
        <v>694.0</v>
      </c>
      <c r="K116" s="23">
        <v>0.0</v>
      </c>
      <c r="L116" s="23">
        <v>38.0</v>
      </c>
      <c r="M116" s="23">
        <v>4.0</v>
      </c>
      <c r="N116" s="23">
        <v>152.0</v>
      </c>
      <c r="O116" s="23">
        <v>0.0</v>
      </c>
      <c r="P116" s="23">
        <v>0.0</v>
      </c>
      <c r="Q116" s="23">
        <v>0.0</v>
      </c>
      <c r="R116" s="23">
        <v>20.0</v>
      </c>
      <c r="S116" s="23">
        <v>0.0</v>
      </c>
      <c r="T116" s="23">
        <v>369.0</v>
      </c>
      <c r="U116" s="23">
        <v>0.0</v>
      </c>
      <c r="V116" s="23">
        <v>354.0</v>
      </c>
      <c r="W116" s="30" t="s">
        <v>31</v>
      </c>
      <c r="X116" s="23">
        <v>286.0</v>
      </c>
      <c r="Y116" s="23">
        <v>0.0</v>
      </c>
      <c r="Z116" s="23">
        <v>227.0</v>
      </c>
      <c r="AA116" s="23">
        <v>0.0</v>
      </c>
      <c r="AB116" s="23">
        <v>83.0</v>
      </c>
      <c r="AC116" s="23">
        <v>0.0</v>
      </c>
      <c r="AD116" s="23">
        <v>0.0</v>
      </c>
      <c r="AE116" s="23">
        <v>372.0</v>
      </c>
      <c r="AF116" s="23">
        <v>0.0</v>
      </c>
      <c r="AG116" s="23">
        <v>22.0</v>
      </c>
      <c r="AH116" s="23">
        <v>5.0</v>
      </c>
      <c r="AI116" s="23">
        <v>96.0</v>
      </c>
      <c r="AJ116" s="23">
        <v>0.0</v>
      </c>
      <c r="AK116" s="23">
        <v>467.0</v>
      </c>
      <c r="AL116" s="23">
        <v>0.0</v>
      </c>
      <c r="AM116" s="23">
        <v>61.0</v>
      </c>
      <c r="AN116" s="23">
        <v>687.0</v>
      </c>
      <c r="AO116" s="23">
        <v>511.0</v>
      </c>
      <c r="AP116" s="23">
        <v>0.0</v>
      </c>
      <c r="AQ116" s="23">
        <v>381.0</v>
      </c>
      <c r="AR116" s="23">
        <v>31.0</v>
      </c>
      <c r="AS116" s="23">
        <v>0.0</v>
      </c>
      <c r="AT116" s="30" t="s">
        <v>31</v>
      </c>
      <c r="AU116" s="30" t="s">
        <v>31</v>
      </c>
      <c r="AV116" s="23">
        <v>0.0</v>
      </c>
      <c r="AW116" s="23">
        <v>0.0</v>
      </c>
    </row>
    <row r="117" ht="15.75" customHeight="1">
      <c r="A117" s="25" t="s">
        <v>38</v>
      </c>
      <c r="B117" s="23">
        <v>2518.0</v>
      </c>
      <c r="C117" s="23">
        <v>14693.0</v>
      </c>
      <c r="D117" s="23">
        <v>0.0</v>
      </c>
      <c r="E117" s="23">
        <v>442.0</v>
      </c>
      <c r="F117" s="23">
        <v>153.0</v>
      </c>
      <c r="G117" s="23">
        <v>0.0</v>
      </c>
      <c r="H117" s="23">
        <v>0.0</v>
      </c>
      <c r="I117" s="23">
        <v>0.0</v>
      </c>
      <c r="J117" s="23">
        <v>2514.0</v>
      </c>
      <c r="K117" s="23">
        <v>10.0</v>
      </c>
      <c r="L117" s="23">
        <v>80.0</v>
      </c>
      <c r="M117" s="23">
        <v>11.0</v>
      </c>
      <c r="N117" s="23">
        <v>599.0</v>
      </c>
      <c r="O117" s="23">
        <v>1.0</v>
      </c>
      <c r="P117" s="23">
        <v>14.0</v>
      </c>
      <c r="Q117" s="23">
        <v>1.0</v>
      </c>
      <c r="R117" s="23">
        <v>27.0</v>
      </c>
      <c r="S117" s="23">
        <v>17.0</v>
      </c>
      <c r="T117" s="23">
        <v>1610.0</v>
      </c>
      <c r="U117" s="23">
        <v>0.0</v>
      </c>
      <c r="V117" s="23">
        <v>653.0</v>
      </c>
      <c r="W117" s="30" t="s">
        <v>31</v>
      </c>
      <c r="X117" s="23">
        <v>1128.0</v>
      </c>
      <c r="Y117" s="23">
        <v>111.0</v>
      </c>
      <c r="Z117" s="23">
        <v>941.0</v>
      </c>
      <c r="AA117" s="23">
        <v>0.0</v>
      </c>
      <c r="AB117" s="23">
        <v>279.0</v>
      </c>
      <c r="AC117" s="23">
        <v>0.0</v>
      </c>
      <c r="AD117" s="23">
        <v>0.0</v>
      </c>
      <c r="AE117" s="23">
        <v>1010.0</v>
      </c>
      <c r="AF117" s="23">
        <v>0.0</v>
      </c>
      <c r="AG117" s="23">
        <v>182.0</v>
      </c>
      <c r="AH117" s="23">
        <v>62.0</v>
      </c>
      <c r="AI117" s="23">
        <v>678.0</v>
      </c>
      <c r="AJ117" s="23">
        <v>0.0</v>
      </c>
      <c r="AK117" s="23">
        <v>1822.0</v>
      </c>
      <c r="AL117" s="23">
        <v>3.0</v>
      </c>
      <c r="AM117" s="23">
        <v>230.0</v>
      </c>
      <c r="AN117" s="23">
        <v>2145.0</v>
      </c>
      <c r="AO117" s="23">
        <v>1674.0</v>
      </c>
      <c r="AP117" s="23">
        <v>4.0</v>
      </c>
      <c r="AQ117" s="23">
        <v>727.0</v>
      </c>
      <c r="AR117" s="23">
        <v>83.0</v>
      </c>
      <c r="AS117" s="23">
        <v>0.0</v>
      </c>
      <c r="AT117" s="30" t="s">
        <v>31</v>
      </c>
      <c r="AU117" s="30" t="s">
        <v>31</v>
      </c>
      <c r="AV117" s="23">
        <v>0.0</v>
      </c>
      <c r="AW117" s="23">
        <v>0.0</v>
      </c>
    </row>
    <row r="118" ht="15.75" customHeight="1">
      <c r="A118" s="25" t="s">
        <v>39</v>
      </c>
      <c r="B118" s="23">
        <v>1888.0</v>
      </c>
      <c r="C118" s="23">
        <v>14687.0</v>
      </c>
      <c r="D118" s="23">
        <v>1.0</v>
      </c>
      <c r="E118" s="23">
        <v>360.0</v>
      </c>
      <c r="F118" s="23">
        <v>189.0</v>
      </c>
      <c r="G118" s="23">
        <v>0.0</v>
      </c>
      <c r="H118" s="23">
        <v>0.0</v>
      </c>
      <c r="I118" s="23">
        <v>0.0</v>
      </c>
      <c r="J118" s="23">
        <v>2552.0</v>
      </c>
      <c r="K118" s="23">
        <v>0.0</v>
      </c>
      <c r="L118" s="23">
        <v>41.0</v>
      </c>
      <c r="M118" s="23">
        <v>3.0</v>
      </c>
      <c r="N118" s="23">
        <v>532.0</v>
      </c>
      <c r="O118" s="23">
        <v>1.0</v>
      </c>
      <c r="P118" s="23">
        <v>76.0</v>
      </c>
      <c r="Q118" s="23">
        <v>0.0</v>
      </c>
      <c r="R118" s="23">
        <v>0.0</v>
      </c>
      <c r="S118" s="23">
        <v>5.0</v>
      </c>
      <c r="T118" s="23">
        <v>1416.0</v>
      </c>
      <c r="U118" s="23">
        <v>0.0</v>
      </c>
      <c r="V118" s="23">
        <v>335.0</v>
      </c>
      <c r="W118" s="30" t="s">
        <v>31</v>
      </c>
      <c r="X118" s="23">
        <v>965.0</v>
      </c>
      <c r="Y118" s="23">
        <v>2.0</v>
      </c>
      <c r="Z118" s="23">
        <v>705.0</v>
      </c>
      <c r="AA118" s="23">
        <v>0.0</v>
      </c>
      <c r="AB118" s="23">
        <v>195.0</v>
      </c>
      <c r="AC118" s="23">
        <v>0.0</v>
      </c>
      <c r="AD118" s="23">
        <v>0.0</v>
      </c>
      <c r="AE118" s="23">
        <v>1735.0</v>
      </c>
      <c r="AF118" s="23">
        <v>0.0</v>
      </c>
      <c r="AG118" s="23">
        <v>52.0</v>
      </c>
      <c r="AH118" s="23">
        <v>0.0</v>
      </c>
      <c r="AI118" s="23">
        <v>384.0</v>
      </c>
      <c r="AJ118" s="23">
        <v>0.0</v>
      </c>
      <c r="AK118" s="23">
        <v>1353.0</v>
      </c>
      <c r="AL118" s="23">
        <v>2.0</v>
      </c>
      <c r="AM118" s="23">
        <v>127.0</v>
      </c>
      <c r="AN118" s="23">
        <v>1684.0</v>
      </c>
      <c r="AO118" s="23">
        <v>2206.0</v>
      </c>
      <c r="AP118" s="23">
        <v>1.0</v>
      </c>
      <c r="AQ118" s="23">
        <v>1623.0</v>
      </c>
      <c r="AR118" s="23">
        <v>30.0</v>
      </c>
      <c r="AS118" s="23">
        <v>0.0</v>
      </c>
      <c r="AT118" s="30" t="s">
        <v>31</v>
      </c>
      <c r="AU118" s="30" t="s">
        <v>31</v>
      </c>
      <c r="AV118" s="23">
        <v>0.0</v>
      </c>
      <c r="AW118" s="23">
        <v>0.0</v>
      </c>
    </row>
    <row r="119" ht="15.75" customHeight="1">
      <c r="A119" s="25" t="s">
        <v>40</v>
      </c>
      <c r="B119" s="23">
        <v>10763.0</v>
      </c>
      <c r="C119" s="23">
        <v>51502.0</v>
      </c>
      <c r="D119" s="23">
        <v>1.0</v>
      </c>
      <c r="E119" s="23">
        <v>1152.0</v>
      </c>
      <c r="F119" s="23">
        <v>1806.0</v>
      </c>
      <c r="G119" s="23">
        <v>10.0</v>
      </c>
      <c r="H119" s="23">
        <v>158.0</v>
      </c>
      <c r="I119" s="23">
        <v>0.0</v>
      </c>
      <c r="J119" s="23">
        <v>7562.0</v>
      </c>
      <c r="K119" s="23">
        <v>0.0</v>
      </c>
      <c r="L119" s="23">
        <v>680.0</v>
      </c>
      <c r="M119" s="23">
        <v>51.0</v>
      </c>
      <c r="N119" s="23">
        <v>2785.0</v>
      </c>
      <c r="O119" s="23">
        <v>5.0</v>
      </c>
      <c r="P119" s="23">
        <v>670.0</v>
      </c>
      <c r="Q119" s="23">
        <v>0.0</v>
      </c>
      <c r="R119" s="23">
        <v>124.0</v>
      </c>
      <c r="S119" s="23">
        <v>0.0</v>
      </c>
      <c r="T119" s="23">
        <v>3262.0</v>
      </c>
      <c r="U119" s="23">
        <v>0.0</v>
      </c>
      <c r="V119" s="23">
        <v>1489.0</v>
      </c>
      <c r="W119" s="30" t="s">
        <v>31</v>
      </c>
      <c r="X119" s="23">
        <v>3993.0</v>
      </c>
      <c r="Y119" s="23">
        <v>75.0</v>
      </c>
      <c r="Z119" s="23">
        <v>3173.0</v>
      </c>
      <c r="AA119" s="23">
        <v>0.0</v>
      </c>
      <c r="AB119" s="23">
        <v>1168.0</v>
      </c>
      <c r="AC119" s="23">
        <v>83.0</v>
      </c>
      <c r="AD119" s="23">
        <v>0.0</v>
      </c>
      <c r="AE119" s="23">
        <v>7801.0</v>
      </c>
      <c r="AF119" s="23">
        <v>0.0</v>
      </c>
      <c r="AG119" s="23">
        <v>310.0</v>
      </c>
      <c r="AH119" s="23">
        <v>0.0</v>
      </c>
      <c r="AI119" s="23">
        <v>2058.0</v>
      </c>
      <c r="AJ119" s="23">
        <v>0.0</v>
      </c>
      <c r="AK119" s="23">
        <v>5198.0</v>
      </c>
      <c r="AL119" s="23">
        <v>71.0</v>
      </c>
      <c r="AM119" s="23">
        <v>671.0</v>
      </c>
      <c r="AN119" s="23">
        <v>8744.0</v>
      </c>
      <c r="AO119" s="23">
        <v>4051.0</v>
      </c>
      <c r="AP119" s="23">
        <v>0.0</v>
      </c>
      <c r="AQ119" s="23">
        <v>4743.0</v>
      </c>
      <c r="AR119" s="23">
        <v>334.0</v>
      </c>
      <c r="AS119" s="23">
        <v>0.0</v>
      </c>
      <c r="AT119" s="30" t="s">
        <v>31</v>
      </c>
      <c r="AU119" s="30" t="s">
        <v>31</v>
      </c>
      <c r="AV119" s="23">
        <v>0.0</v>
      </c>
      <c r="AW119" s="23">
        <v>37.0</v>
      </c>
    </row>
    <row r="120" ht="15.75" customHeight="1">
      <c r="A120" s="22" t="s">
        <v>41</v>
      </c>
      <c r="B120" s="23">
        <v>7986.0</v>
      </c>
      <c r="C120" s="23">
        <v>33773.0</v>
      </c>
      <c r="D120" s="23">
        <v>13.0</v>
      </c>
      <c r="E120" s="23">
        <v>832.0</v>
      </c>
      <c r="F120" s="23">
        <v>2036.0</v>
      </c>
      <c r="G120" s="23">
        <v>57.0</v>
      </c>
      <c r="H120" s="23">
        <v>127.0</v>
      </c>
      <c r="I120" s="23">
        <v>5.0</v>
      </c>
      <c r="J120" s="23">
        <v>5995.0</v>
      </c>
      <c r="K120" s="23">
        <v>0.0</v>
      </c>
      <c r="L120" s="23">
        <v>202.0</v>
      </c>
      <c r="M120" s="23">
        <v>47.0</v>
      </c>
      <c r="N120" s="23">
        <v>2146.0</v>
      </c>
      <c r="O120" s="23">
        <v>1.0</v>
      </c>
      <c r="P120" s="23">
        <v>476.0</v>
      </c>
      <c r="Q120" s="23">
        <v>0.0</v>
      </c>
      <c r="R120" s="23">
        <v>97.0</v>
      </c>
      <c r="S120" s="23">
        <v>17.0</v>
      </c>
      <c r="T120" s="23">
        <v>3173.0</v>
      </c>
      <c r="U120" s="23">
        <v>41.0</v>
      </c>
      <c r="V120" s="23">
        <v>681.0</v>
      </c>
      <c r="W120" s="30" t="s">
        <v>31</v>
      </c>
      <c r="X120" s="23">
        <v>1751.0</v>
      </c>
      <c r="Y120" s="23">
        <v>51.0</v>
      </c>
      <c r="Z120" s="23">
        <v>2289.0</v>
      </c>
      <c r="AA120" s="23">
        <v>0.0</v>
      </c>
      <c r="AB120" s="23">
        <v>568.0</v>
      </c>
      <c r="AC120" s="23">
        <v>0.0</v>
      </c>
      <c r="AD120" s="23">
        <v>0.0</v>
      </c>
      <c r="AE120" s="23">
        <v>3720.0</v>
      </c>
      <c r="AF120" s="23">
        <v>0.0</v>
      </c>
      <c r="AG120" s="23">
        <v>253.0</v>
      </c>
      <c r="AH120" s="23">
        <v>0.0</v>
      </c>
      <c r="AI120" s="23">
        <v>1707.0</v>
      </c>
      <c r="AJ120" s="23">
        <v>0.0</v>
      </c>
      <c r="AK120" s="23">
        <v>3212.0</v>
      </c>
      <c r="AL120" s="23">
        <v>5.0</v>
      </c>
      <c r="AM120" s="23">
        <v>224.0</v>
      </c>
      <c r="AN120" s="23">
        <v>5713.0</v>
      </c>
      <c r="AO120" s="23">
        <v>2992.0</v>
      </c>
      <c r="AP120" s="23">
        <v>0.0</v>
      </c>
      <c r="AQ120" s="23">
        <v>2872.0</v>
      </c>
      <c r="AR120" s="23">
        <v>226.0</v>
      </c>
      <c r="AS120" s="23">
        <v>72.0</v>
      </c>
      <c r="AT120" s="30" t="s">
        <v>31</v>
      </c>
      <c r="AU120" s="30" t="s">
        <v>31</v>
      </c>
      <c r="AV120" s="23">
        <v>158.0</v>
      </c>
      <c r="AW120" s="23">
        <v>0.0</v>
      </c>
    </row>
    <row r="121" ht="15.75" customHeight="1">
      <c r="A121" s="25" t="s">
        <v>42</v>
      </c>
      <c r="B121" s="23">
        <v>1473.0</v>
      </c>
      <c r="C121" s="23">
        <v>6384.0</v>
      </c>
      <c r="D121" s="23">
        <v>18.0</v>
      </c>
      <c r="E121" s="23">
        <v>342.0</v>
      </c>
      <c r="F121" s="23">
        <v>329.0</v>
      </c>
      <c r="G121" s="23">
        <v>0.0</v>
      </c>
      <c r="H121" s="23">
        <v>0.0</v>
      </c>
      <c r="I121" s="23">
        <v>0.0</v>
      </c>
      <c r="J121" s="23">
        <v>1348.0</v>
      </c>
      <c r="K121" s="23">
        <v>1.0</v>
      </c>
      <c r="L121" s="23">
        <v>55.0</v>
      </c>
      <c r="M121" s="23">
        <v>4.0</v>
      </c>
      <c r="N121" s="23">
        <v>372.0</v>
      </c>
      <c r="O121" s="23">
        <v>8.0</v>
      </c>
      <c r="P121" s="23">
        <v>0.0</v>
      </c>
      <c r="Q121" s="23">
        <v>0.0</v>
      </c>
      <c r="R121" s="23">
        <v>16.0</v>
      </c>
      <c r="S121" s="23">
        <v>12.0</v>
      </c>
      <c r="T121" s="23">
        <v>577.0</v>
      </c>
      <c r="U121" s="23">
        <v>0.0</v>
      </c>
      <c r="V121" s="23">
        <v>148.0</v>
      </c>
      <c r="W121" s="30" t="s">
        <v>31</v>
      </c>
      <c r="X121" s="23">
        <v>428.0</v>
      </c>
      <c r="Y121" s="23">
        <v>31.0</v>
      </c>
      <c r="Z121" s="23">
        <v>441.0</v>
      </c>
      <c r="AA121" s="23">
        <v>0.0</v>
      </c>
      <c r="AB121" s="23">
        <v>145.0</v>
      </c>
      <c r="AC121" s="23">
        <v>0.0</v>
      </c>
      <c r="AD121" s="23">
        <v>0.0</v>
      </c>
      <c r="AE121" s="23">
        <v>484.0</v>
      </c>
      <c r="AF121" s="23">
        <v>8.0</v>
      </c>
      <c r="AG121" s="23">
        <v>79.0</v>
      </c>
      <c r="AH121" s="23">
        <v>0.0</v>
      </c>
      <c r="AI121" s="23">
        <v>161.0</v>
      </c>
      <c r="AJ121" s="23">
        <v>0.0</v>
      </c>
      <c r="AK121" s="23">
        <v>654.0</v>
      </c>
      <c r="AL121" s="23">
        <v>2.0</v>
      </c>
      <c r="AM121" s="23">
        <v>22.0</v>
      </c>
      <c r="AN121" s="23">
        <v>1060.0</v>
      </c>
      <c r="AO121" s="23">
        <v>540.0</v>
      </c>
      <c r="AP121" s="23">
        <v>0.0</v>
      </c>
      <c r="AQ121" s="23">
        <v>572.0</v>
      </c>
      <c r="AR121" s="23">
        <v>0.0</v>
      </c>
      <c r="AS121" s="23">
        <v>0.0</v>
      </c>
      <c r="AT121" s="30" t="s">
        <v>31</v>
      </c>
      <c r="AU121" s="30" t="s">
        <v>31</v>
      </c>
      <c r="AV121" s="23">
        <v>0.0</v>
      </c>
      <c r="AW121" s="23">
        <v>0.0</v>
      </c>
    </row>
    <row r="122" ht="15.75" customHeight="1">
      <c r="A122" s="25" t="s">
        <v>43</v>
      </c>
      <c r="B122" s="23">
        <v>2343.0</v>
      </c>
      <c r="C122" s="23">
        <v>18688.0</v>
      </c>
      <c r="D122" s="23">
        <v>0.0</v>
      </c>
      <c r="E122" s="23">
        <v>344.0</v>
      </c>
      <c r="F122" s="23">
        <v>200.0</v>
      </c>
      <c r="G122" s="23">
        <v>0.0</v>
      </c>
      <c r="H122" s="23">
        <v>259.0</v>
      </c>
      <c r="I122" s="23">
        <v>0.0</v>
      </c>
      <c r="J122" s="23">
        <v>2640.0</v>
      </c>
      <c r="K122" s="23">
        <v>0.0</v>
      </c>
      <c r="L122" s="23">
        <v>372.0</v>
      </c>
      <c r="M122" s="23">
        <v>2.0</v>
      </c>
      <c r="N122" s="23">
        <v>848.0</v>
      </c>
      <c r="O122" s="23">
        <v>0.0</v>
      </c>
      <c r="P122" s="23">
        <v>229.0</v>
      </c>
      <c r="Q122" s="23">
        <v>0.0</v>
      </c>
      <c r="R122" s="23">
        <v>72.0</v>
      </c>
      <c r="S122" s="23">
        <v>0.0</v>
      </c>
      <c r="T122" s="23">
        <v>1961.0</v>
      </c>
      <c r="U122" s="23">
        <v>0.0</v>
      </c>
      <c r="V122" s="23">
        <v>1133.0</v>
      </c>
      <c r="W122" s="30" t="s">
        <v>31</v>
      </c>
      <c r="X122" s="23">
        <v>1250.0</v>
      </c>
      <c r="Y122" s="23">
        <v>2.0</v>
      </c>
      <c r="Z122" s="23">
        <v>1035.0</v>
      </c>
      <c r="AA122" s="23">
        <v>0.0</v>
      </c>
      <c r="AB122" s="23">
        <v>545.0</v>
      </c>
      <c r="AC122" s="23">
        <v>0.0</v>
      </c>
      <c r="AD122" s="23">
        <v>0.0</v>
      </c>
      <c r="AE122" s="23">
        <v>1276.0</v>
      </c>
      <c r="AF122" s="23">
        <v>0.0</v>
      </c>
      <c r="AG122" s="23">
        <v>469.0</v>
      </c>
      <c r="AH122" s="23">
        <v>0.0</v>
      </c>
      <c r="AI122" s="23">
        <v>631.0</v>
      </c>
      <c r="AJ122" s="23">
        <v>0.0</v>
      </c>
      <c r="AK122" s="23">
        <v>1888.0</v>
      </c>
      <c r="AL122" s="23">
        <v>0.0</v>
      </c>
      <c r="AM122" s="23">
        <v>221.0</v>
      </c>
      <c r="AN122" s="23">
        <v>2139.0</v>
      </c>
      <c r="AO122" s="23">
        <v>1954.0</v>
      </c>
      <c r="AP122" s="23">
        <v>0.0</v>
      </c>
      <c r="AQ122" s="23">
        <v>1393.0</v>
      </c>
      <c r="AR122" s="23">
        <v>113.0</v>
      </c>
      <c r="AS122" s="23">
        <v>0.0</v>
      </c>
      <c r="AT122" s="30" t="s">
        <v>31</v>
      </c>
      <c r="AU122" s="30" t="s">
        <v>31</v>
      </c>
      <c r="AV122" s="23">
        <v>55.0</v>
      </c>
      <c r="AW122" s="23">
        <v>0.0</v>
      </c>
    </row>
    <row r="123" ht="15.75" customHeight="1">
      <c r="A123" s="22" t="s">
        <v>44</v>
      </c>
      <c r="B123" s="23">
        <v>7115.0</v>
      </c>
      <c r="C123" s="23">
        <v>27271.0</v>
      </c>
      <c r="D123" s="23">
        <v>4.0</v>
      </c>
      <c r="E123" s="23">
        <v>151.0</v>
      </c>
      <c r="F123" s="23">
        <v>1266.0</v>
      </c>
      <c r="G123" s="23">
        <v>0.0</v>
      </c>
      <c r="H123" s="23">
        <v>0.0</v>
      </c>
      <c r="I123" s="23">
        <v>0.0</v>
      </c>
      <c r="J123" s="23">
        <v>5729.0</v>
      </c>
      <c r="K123" s="23">
        <v>4.0</v>
      </c>
      <c r="L123" s="23">
        <v>599.0</v>
      </c>
      <c r="M123" s="23">
        <v>2.0</v>
      </c>
      <c r="N123" s="23">
        <v>1110.0</v>
      </c>
      <c r="O123" s="23">
        <v>293.0</v>
      </c>
      <c r="P123" s="23">
        <v>387.0</v>
      </c>
      <c r="Q123" s="23">
        <v>0.0</v>
      </c>
      <c r="R123" s="23">
        <v>0.0</v>
      </c>
      <c r="S123" s="23">
        <v>272.0</v>
      </c>
      <c r="T123" s="23">
        <v>2536.0</v>
      </c>
      <c r="U123" s="23">
        <v>51.0</v>
      </c>
      <c r="V123" s="23">
        <v>730.0</v>
      </c>
      <c r="W123" s="30" t="s">
        <v>31</v>
      </c>
      <c r="X123" s="23">
        <v>1669.0</v>
      </c>
      <c r="Y123" s="23">
        <v>127.0</v>
      </c>
      <c r="Z123" s="23">
        <v>1962.0</v>
      </c>
      <c r="AA123" s="23">
        <v>0.0</v>
      </c>
      <c r="AB123" s="23">
        <v>177.0</v>
      </c>
      <c r="AC123" s="23">
        <v>0.0</v>
      </c>
      <c r="AD123" s="23">
        <v>0.0</v>
      </c>
      <c r="AE123" s="23">
        <v>3917.0</v>
      </c>
      <c r="AF123" s="23">
        <v>0.0</v>
      </c>
      <c r="AG123" s="23">
        <v>110.0</v>
      </c>
      <c r="AH123" s="23">
        <v>0.0</v>
      </c>
      <c r="AI123" s="23">
        <v>1004.0</v>
      </c>
      <c r="AJ123" s="23">
        <v>0.0</v>
      </c>
      <c r="AK123" s="23">
        <v>2923.0</v>
      </c>
      <c r="AL123" s="23">
        <v>6.0</v>
      </c>
      <c r="AM123" s="23">
        <v>225.0</v>
      </c>
      <c r="AN123" s="23">
        <v>5090.0</v>
      </c>
      <c r="AO123" s="23">
        <v>2611.0</v>
      </c>
      <c r="AP123" s="23">
        <v>0.0</v>
      </c>
      <c r="AQ123" s="23">
        <v>1268.0</v>
      </c>
      <c r="AR123" s="23">
        <v>163.0</v>
      </c>
      <c r="AS123" s="23">
        <v>0.0</v>
      </c>
      <c r="AT123" s="30" t="s">
        <v>31</v>
      </c>
      <c r="AU123" s="30" t="s">
        <v>31</v>
      </c>
      <c r="AV123" s="23">
        <v>0.0</v>
      </c>
      <c r="AW123" s="23">
        <v>0.0</v>
      </c>
    </row>
    <row r="124" ht="15.75" customHeight="1">
      <c r="A124" s="22" t="s">
        <v>45</v>
      </c>
      <c r="B124" s="23">
        <v>1817.0</v>
      </c>
      <c r="C124" s="23">
        <v>8891.0</v>
      </c>
      <c r="D124" s="23">
        <v>1.0</v>
      </c>
      <c r="E124" s="23">
        <v>174.0</v>
      </c>
      <c r="F124" s="23">
        <v>229.0</v>
      </c>
      <c r="G124" s="23">
        <v>0.0</v>
      </c>
      <c r="H124" s="23">
        <v>100.0</v>
      </c>
      <c r="I124" s="23">
        <v>1.0</v>
      </c>
      <c r="J124" s="23">
        <v>2175.0</v>
      </c>
      <c r="K124" s="23">
        <v>0.0</v>
      </c>
      <c r="L124" s="23">
        <v>62.0</v>
      </c>
      <c r="M124" s="23">
        <v>1.0</v>
      </c>
      <c r="N124" s="23">
        <v>374.0</v>
      </c>
      <c r="O124" s="23">
        <v>1.0</v>
      </c>
      <c r="P124" s="23">
        <v>51.0</v>
      </c>
      <c r="Q124" s="23">
        <v>0.0</v>
      </c>
      <c r="R124" s="23">
        <v>31.0</v>
      </c>
      <c r="S124" s="23">
        <v>74.0</v>
      </c>
      <c r="T124" s="23">
        <v>893.0</v>
      </c>
      <c r="U124" s="23">
        <v>35.0</v>
      </c>
      <c r="V124" s="23">
        <v>232.0</v>
      </c>
      <c r="W124" s="23">
        <v>1.0</v>
      </c>
      <c r="X124" s="23">
        <v>423.0</v>
      </c>
      <c r="Y124" s="23">
        <v>2.0</v>
      </c>
      <c r="Z124" s="23">
        <v>487.0</v>
      </c>
      <c r="AA124" s="23">
        <v>0.0</v>
      </c>
      <c r="AB124" s="23">
        <v>171.0</v>
      </c>
      <c r="AC124" s="23">
        <v>0.0</v>
      </c>
      <c r="AD124" s="23">
        <v>0.0</v>
      </c>
      <c r="AE124" s="23">
        <v>712.0</v>
      </c>
      <c r="AF124" s="23">
        <v>0.0</v>
      </c>
      <c r="AG124" s="23">
        <v>19.0</v>
      </c>
      <c r="AH124" s="23">
        <v>0.0</v>
      </c>
      <c r="AI124" s="23">
        <v>206.0</v>
      </c>
      <c r="AJ124" s="23">
        <v>0.0</v>
      </c>
      <c r="AK124" s="23">
        <v>806.0</v>
      </c>
      <c r="AL124" s="23">
        <v>0.0</v>
      </c>
      <c r="AM124" s="23">
        <v>135.0</v>
      </c>
      <c r="AN124" s="23">
        <v>1471.0</v>
      </c>
      <c r="AO124" s="23">
        <v>1487.0</v>
      </c>
      <c r="AP124" s="23">
        <v>1.0</v>
      </c>
      <c r="AQ124" s="23">
        <v>342.0</v>
      </c>
      <c r="AR124" s="23">
        <v>11.0</v>
      </c>
      <c r="AS124" s="23">
        <v>0.0</v>
      </c>
      <c r="AT124" s="30" t="s">
        <v>31</v>
      </c>
      <c r="AU124" s="30" t="s">
        <v>31</v>
      </c>
      <c r="AV124" s="23">
        <v>0.0</v>
      </c>
      <c r="AW124" s="23">
        <v>0.0</v>
      </c>
    </row>
    <row r="125" ht="15.75" customHeight="1">
      <c r="A125" s="22" t="s">
        <v>46</v>
      </c>
      <c r="B125" s="23">
        <v>471.0</v>
      </c>
      <c r="C125" s="23">
        <v>3452.0</v>
      </c>
      <c r="D125" s="23">
        <v>0.0</v>
      </c>
      <c r="E125" s="23">
        <v>158.0</v>
      </c>
      <c r="F125" s="23">
        <v>114.0</v>
      </c>
      <c r="G125" s="23">
        <v>0.0</v>
      </c>
      <c r="H125" s="23">
        <v>0.0</v>
      </c>
      <c r="I125" s="23">
        <v>0.0</v>
      </c>
      <c r="J125" s="23">
        <v>508.0</v>
      </c>
      <c r="K125" s="23">
        <v>1.0</v>
      </c>
      <c r="L125" s="23">
        <v>70.0</v>
      </c>
      <c r="M125" s="23">
        <v>1.0</v>
      </c>
      <c r="N125" s="23">
        <v>147.0</v>
      </c>
      <c r="O125" s="23">
        <v>0.0</v>
      </c>
      <c r="P125" s="23">
        <v>16.0</v>
      </c>
      <c r="Q125" s="23">
        <v>4.0</v>
      </c>
      <c r="R125" s="23">
        <v>0.0</v>
      </c>
      <c r="S125" s="23">
        <v>0.0</v>
      </c>
      <c r="T125" s="23">
        <v>352.0</v>
      </c>
      <c r="U125" s="23">
        <v>0.0</v>
      </c>
      <c r="V125" s="23">
        <v>379.0</v>
      </c>
      <c r="W125" s="30" t="s">
        <v>31</v>
      </c>
      <c r="X125" s="23">
        <v>124.0</v>
      </c>
      <c r="Y125" s="23">
        <v>1.0</v>
      </c>
      <c r="Z125" s="23">
        <v>254.0</v>
      </c>
      <c r="AA125" s="23">
        <v>0.0</v>
      </c>
      <c r="AB125" s="23">
        <v>31.0</v>
      </c>
      <c r="AC125" s="23">
        <v>27.0</v>
      </c>
      <c r="AD125" s="23">
        <v>0.0</v>
      </c>
      <c r="AE125" s="23">
        <v>202.0</v>
      </c>
      <c r="AF125" s="23">
        <v>0.0</v>
      </c>
      <c r="AG125" s="23">
        <v>78.0</v>
      </c>
      <c r="AH125" s="23">
        <v>1.0</v>
      </c>
      <c r="AI125" s="23">
        <v>342.0</v>
      </c>
      <c r="AJ125" s="23">
        <v>0.0</v>
      </c>
      <c r="AK125" s="23">
        <v>266.0</v>
      </c>
      <c r="AL125" s="23">
        <v>0.0</v>
      </c>
      <c r="AM125" s="23">
        <v>34.0</v>
      </c>
      <c r="AN125" s="23">
        <v>349.0</v>
      </c>
      <c r="AO125" s="23">
        <v>210.0</v>
      </c>
      <c r="AP125" s="23">
        <v>0.0</v>
      </c>
      <c r="AQ125" s="23">
        <v>254.0</v>
      </c>
      <c r="AR125" s="23">
        <v>0.0</v>
      </c>
      <c r="AS125" s="23">
        <v>0.0</v>
      </c>
      <c r="AT125" s="30" t="s">
        <v>31</v>
      </c>
      <c r="AU125" s="30" t="s">
        <v>31</v>
      </c>
      <c r="AV125" s="23">
        <v>0.0</v>
      </c>
      <c r="AW125" s="23">
        <v>0.0</v>
      </c>
    </row>
    <row r="126" ht="15.75" customHeight="1">
      <c r="A126" s="22" t="s">
        <v>47</v>
      </c>
      <c r="B126" s="23">
        <v>1628.0</v>
      </c>
      <c r="C126" s="23">
        <v>12811.0</v>
      </c>
      <c r="D126" s="23">
        <v>0.0</v>
      </c>
      <c r="E126" s="23">
        <v>256.0</v>
      </c>
      <c r="F126" s="23">
        <v>117.0</v>
      </c>
      <c r="G126" s="23">
        <v>0.0</v>
      </c>
      <c r="H126" s="23">
        <v>190.0</v>
      </c>
      <c r="I126" s="23">
        <v>0.0</v>
      </c>
      <c r="J126" s="23">
        <v>1077.0</v>
      </c>
      <c r="K126" s="23">
        <v>0.0</v>
      </c>
      <c r="L126" s="23">
        <v>273.0</v>
      </c>
      <c r="M126" s="23">
        <v>0.0</v>
      </c>
      <c r="N126" s="23">
        <v>394.0</v>
      </c>
      <c r="O126" s="23">
        <v>0.0</v>
      </c>
      <c r="P126" s="23">
        <v>46.0</v>
      </c>
      <c r="Q126" s="23">
        <v>0.0</v>
      </c>
      <c r="R126" s="23">
        <v>94.0</v>
      </c>
      <c r="S126" s="23">
        <v>0.0</v>
      </c>
      <c r="T126" s="23">
        <v>1332.0</v>
      </c>
      <c r="U126" s="23">
        <v>0.0</v>
      </c>
      <c r="V126" s="23">
        <v>2039.0</v>
      </c>
      <c r="W126" s="30" t="s">
        <v>31</v>
      </c>
      <c r="X126" s="23">
        <v>869.0</v>
      </c>
      <c r="Y126" s="23">
        <v>0.0</v>
      </c>
      <c r="Z126" s="23">
        <v>887.0</v>
      </c>
      <c r="AA126" s="23">
        <v>0.0</v>
      </c>
      <c r="AB126" s="23">
        <v>160.0</v>
      </c>
      <c r="AC126" s="23">
        <v>0.0</v>
      </c>
      <c r="AD126" s="23">
        <v>0.0</v>
      </c>
      <c r="AE126" s="23">
        <v>935.0</v>
      </c>
      <c r="AF126" s="23">
        <v>0.0</v>
      </c>
      <c r="AG126" s="23">
        <v>252.0</v>
      </c>
      <c r="AH126" s="23">
        <v>0.0</v>
      </c>
      <c r="AI126" s="23">
        <v>1009.0</v>
      </c>
      <c r="AJ126" s="23">
        <v>0.0</v>
      </c>
      <c r="AK126" s="23">
        <v>1203.0</v>
      </c>
      <c r="AL126" s="23">
        <v>0.0</v>
      </c>
      <c r="AM126" s="23">
        <v>85.0</v>
      </c>
      <c r="AN126" s="23">
        <v>1511.0</v>
      </c>
      <c r="AO126" s="23">
        <v>798.0</v>
      </c>
      <c r="AP126" s="23">
        <v>0.0</v>
      </c>
      <c r="AQ126" s="23">
        <v>912.0</v>
      </c>
      <c r="AR126" s="23">
        <v>0.0</v>
      </c>
      <c r="AS126" s="23">
        <v>0.0</v>
      </c>
      <c r="AT126" s="30" t="s">
        <v>31</v>
      </c>
      <c r="AU126" s="30" t="s">
        <v>31</v>
      </c>
      <c r="AV126" s="23">
        <v>0.0</v>
      </c>
      <c r="AW126" s="23">
        <v>0.0</v>
      </c>
    </row>
    <row r="127" ht="15.75" customHeight="1">
      <c r="A127" s="22" t="s">
        <v>48</v>
      </c>
      <c r="B127" s="23">
        <v>304.0</v>
      </c>
      <c r="C127" s="23">
        <v>2267.0</v>
      </c>
      <c r="D127" s="23">
        <v>0.0</v>
      </c>
      <c r="E127" s="23">
        <v>37.0</v>
      </c>
      <c r="F127" s="23">
        <v>0.0</v>
      </c>
      <c r="G127" s="23">
        <v>0.0</v>
      </c>
      <c r="H127" s="23">
        <v>0.0</v>
      </c>
      <c r="I127" s="23">
        <v>0.0</v>
      </c>
      <c r="J127" s="23">
        <v>427.0</v>
      </c>
      <c r="K127" s="23">
        <v>0.0</v>
      </c>
      <c r="L127" s="23">
        <v>46.0</v>
      </c>
      <c r="M127" s="23">
        <v>0.0</v>
      </c>
      <c r="N127" s="23">
        <v>47.0</v>
      </c>
      <c r="O127" s="23">
        <v>0.0</v>
      </c>
      <c r="P127" s="23">
        <v>0.0</v>
      </c>
      <c r="Q127" s="23">
        <v>0.0</v>
      </c>
      <c r="R127" s="23">
        <v>0.0</v>
      </c>
      <c r="S127" s="23">
        <v>0.0</v>
      </c>
      <c r="T127" s="23">
        <v>296.0</v>
      </c>
      <c r="U127" s="23">
        <v>0.0</v>
      </c>
      <c r="V127" s="23">
        <v>145.0</v>
      </c>
      <c r="W127" s="30" t="s">
        <v>31</v>
      </c>
      <c r="X127" s="23">
        <v>124.0</v>
      </c>
      <c r="Y127" s="23">
        <v>4.0</v>
      </c>
      <c r="Z127" s="23">
        <v>174.0</v>
      </c>
      <c r="AA127" s="23">
        <v>0.0</v>
      </c>
      <c r="AB127" s="23">
        <v>81.0</v>
      </c>
      <c r="AC127" s="23">
        <v>0.0</v>
      </c>
      <c r="AD127" s="23">
        <v>0.0</v>
      </c>
      <c r="AE127" s="23">
        <v>236.0</v>
      </c>
      <c r="AF127" s="23">
        <v>1.0</v>
      </c>
      <c r="AG127" s="23">
        <v>15.0</v>
      </c>
      <c r="AH127" s="23">
        <v>1.0</v>
      </c>
      <c r="AI127" s="23">
        <v>96.0</v>
      </c>
      <c r="AJ127" s="23">
        <v>0.0</v>
      </c>
      <c r="AK127" s="23">
        <v>164.0</v>
      </c>
      <c r="AL127" s="23">
        <v>0.0</v>
      </c>
      <c r="AM127" s="23">
        <v>45.0</v>
      </c>
      <c r="AN127" s="23">
        <v>297.0</v>
      </c>
      <c r="AO127" s="23">
        <v>165.0</v>
      </c>
      <c r="AP127" s="23">
        <v>1.0</v>
      </c>
      <c r="AQ127" s="23">
        <v>169.0</v>
      </c>
      <c r="AR127" s="23">
        <v>0.0</v>
      </c>
      <c r="AS127" s="23">
        <v>0.0</v>
      </c>
      <c r="AT127" s="30" t="s">
        <v>31</v>
      </c>
      <c r="AU127" s="30" t="s">
        <v>31</v>
      </c>
      <c r="AV127" s="23">
        <v>0.0</v>
      </c>
      <c r="AW127" s="23">
        <v>0.0</v>
      </c>
    </row>
    <row r="128" ht="15.75" customHeight="1">
      <c r="A128" s="25" t="s">
        <v>49</v>
      </c>
      <c r="B128" s="23">
        <v>179.0</v>
      </c>
      <c r="C128" s="23">
        <v>901.0</v>
      </c>
      <c r="D128" s="23">
        <v>0.0</v>
      </c>
      <c r="E128" s="23">
        <v>29.0</v>
      </c>
      <c r="F128" s="23">
        <v>38.0</v>
      </c>
      <c r="G128" s="23">
        <v>0.0</v>
      </c>
      <c r="H128" s="23">
        <v>0.0</v>
      </c>
      <c r="I128" s="23">
        <v>0.0</v>
      </c>
      <c r="J128" s="23">
        <v>112.0</v>
      </c>
      <c r="K128" s="23">
        <v>0.0</v>
      </c>
      <c r="L128" s="23">
        <v>0.0</v>
      </c>
      <c r="M128" s="23">
        <v>0.0</v>
      </c>
      <c r="N128" s="23">
        <v>48.0</v>
      </c>
      <c r="O128" s="23">
        <v>0.0</v>
      </c>
      <c r="P128" s="23">
        <v>0.0</v>
      </c>
      <c r="Q128" s="23">
        <v>0.0</v>
      </c>
      <c r="R128" s="23">
        <v>0.0</v>
      </c>
      <c r="S128" s="23">
        <v>0.0</v>
      </c>
      <c r="T128" s="23">
        <v>37.0</v>
      </c>
      <c r="U128" s="23">
        <v>0.0</v>
      </c>
      <c r="V128" s="23">
        <v>0.0</v>
      </c>
      <c r="W128" s="30" t="s">
        <v>31</v>
      </c>
      <c r="X128" s="23">
        <v>147.0</v>
      </c>
      <c r="Y128" s="23">
        <v>0.0</v>
      </c>
      <c r="Z128" s="23">
        <v>71.0</v>
      </c>
      <c r="AA128" s="23">
        <v>0.0</v>
      </c>
      <c r="AB128" s="23">
        <v>0.0</v>
      </c>
      <c r="AC128" s="23">
        <v>0.0</v>
      </c>
      <c r="AD128" s="23">
        <v>0.0</v>
      </c>
      <c r="AE128" s="23">
        <v>55.0</v>
      </c>
      <c r="AF128" s="23">
        <v>0.0</v>
      </c>
      <c r="AG128" s="23">
        <v>0.0</v>
      </c>
      <c r="AH128" s="23">
        <v>0.0</v>
      </c>
      <c r="AI128" s="23">
        <v>32.0</v>
      </c>
      <c r="AJ128" s="23">
        <v>0.0</v>
      </c>
      <c r="AK128" s="23">
        <v>151.0</v>
      </c>
      <c r="AL128" s="23">
        <v>0.0</v>
      </c>
      <c r="AM128" s="23">
        <v>0.0</v>
      </c>
      <c r="AN128" s="23">
        <v>139.0</v>
      </c>
      <c r="AO128" s="23">
        <v>171.0</v>
      </c>
      <c r="AP128" s="23">
        <v>2.0</v>
      </c>
      <c r="AQ128" s="23">
        <v>48.0</v>
      </c>
      <c r="AR128" s="23">
        <v>0.0</v>
      </c>
      <c r="AS128" s="23">
        <v>0.0</v>
      </c>
      <c r="AT128" s="30" t="s">
        <v>31</v>
      </c>
      <c r="AU128" s="30" t="s">
        <v>31</v>
      </c>
      <c r="AV128" s="23">
        <v>0.0</v>
      </c>
      <c r="AW128" s="23">
        <v>0.0</v>
      </c>
    </row>
    <row r="129" ht="15.75" customHeight="1">
      <c r="A129" s="25" t="s">
        <v>50</v>
      </c>
      <c r="B129" s="23">
        <v>189.0</v>
      </c>
      <c r="C129" s="23">
        <v>526.0</v>
      </c>
      <c r="D129" s="23">
        <v>0.0</v>
      </c>
      <c r="E129" s="23">
        <v>44.0</v>
      </c>
      <c r="F129" s="23">
        <v>99.0</v>
      </c>
      <c r="G129" s="23">
        <v>0.0</v>
      </c>
      <c r="H129" s="23">
        <v>0.0</v>
      </c>
      <c r="I129" s="23">
        <v>0.0</v>
      </c>
      <c r="J129" s="23">
        <v>39.0</v>
      </c>
      <c r="K129" s="23">
        <v>0.0</v>
      </c>
      <c r="L129" s="23">
        <v>0.0</v>
      </c>
      <c r="M129" s="23">
        <v>0.0</v>
      </c>
      <c r="N129" s="23">
        <v>39.0</v>
      </c>
      <c r="O129" s="23">
        <v>0.0</v>
      </c>
      <c r="P129" s="23">
        <v>0.0</v>
      </c>
      <c r="Q129" s="23">
        <v>0.0</v>
      </c>
      <c r="R129" s="23">
        <v>0.0</v>
      </c>
      <c r="S129" s="23">
        <v>0.0</v>
      </c>
      <c r="T129" s="23">
        <v>51.0</v>
      </c>
      <c r="U129" s="23">
        <v>0.0</v>
      </c>
      <c r="V129" s="23">
        <v>0.0</v>
      </c>
      <c r="W129" s="30" t="s">
        <v>31</v>
      </c>
      <c r="X129" s="23">
        <v>48.0</v>
      </c>
      <c r="Y129" s="23">
        <v>0.0</v>
      </c>
      <c r="Z129" s="23">
        <v>58.0</v>
      </c>
      <c r="AA129" s="23">
        <v>0.0</v>
      </c>
      <c r="AB129" s="23">
        <v>0.0</v>
      </c>
      <c r="AC129" s="23">
        <v>0.0</v>
      </c>
      <c r="AD129" s="23">
        <v>0.0</v>
      </c>
      <c r="AE129" s="23">
        <v>55.0</v>
      </c>
      <c r="AF129" s="23">
        <v>0.0</v>
      </c>
      <c r="AG129" s="23">
        <v>0.0</v>
      </c>
      <c r="AH129" s="23">
        <v>0.0</v>
      </c>
      <c r="AI129" s="23">
        <v>32.0</v>
      </c>
      <c r="AJ129" s="23">
        <v>0.0</v>
      </c>
      <c r="AK129" s="23">
        <v>51.0</v>
      </c>
      <c r="AL129" s="23">
        <v>0.0</v>
      </c>
      <c r="AM129" s="23">
        <v>0.0</v>
      </c>
      <c r="AN129" s="23">
        <v>90.0</v>
      </c>
      <c r="AO129" s="23">
        <v>58.0</v>
      </c>
      <c r="AP129" s="23">
        <v>0.0</v>
      </c>
      <c r="AQ129" s="23">
        <v>51.0</v>
      </c>
      <c r="AR129" s="23">
        <v>0.0</v>
      </c>
      <c r="AS129" s="23">
        <v>0.0</v>
      </c>
      <c r="AT129" s="30" t="s">
        <v>31</v>
      </c>
      <c r="AU129" s="30" t="s">
        <v>31</v>
      </c>
      <c r="AV129" s="23">
        <v>0.0</v>
      </c>
      <c r="AW129" s="23">
        <v>0.0</v>
      </c>
    </row>
    <row r="130" ht="15.75" customHeight="1">
      <c r="A130" s="25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18"/>
      <c r="N130" s="18"/>
      <c r="O130" s="18"/>
      <c r="P130" s="18"/>
      <c r="Q130" s="18"/>
      <c r="R130" s="18"/>
      <c r="S130" s="32"/>
      <c r="T130" s="32"/>
      <c r="U130" s="33"/>
      <c r="V130" s="33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34"/>
      <c r="AK130" s="34"/>
      <c r="AL130" s="34"/>
      <c r="AM130" s="34"/>
      <c r="AN130" s="34"/>
      <c r="AO130" s="34"/>
      <c r="AP130" s="34"/>
      <c r="AQ130" s="34"/>
      <c r="AR130" s="35"/>
      <c r="AS130" s="36"/>
      <c r="AT130" s="36"/>
      <c r="AU130" s="36"/>
      <c r="AV130" s="36"/>
      <c r="AW130" s="36"/>
    </row>
    <row r="131" ht="15.75" customHeight="1">
      <c r="A131" s="18"/>
      <c r="B131" s="37" t="s">
        <v>59</v>
      </c>
    </row>
    <row r="132" ht="15.75" customHeight="1">
      <c r="A132" s="19" t="s">
        <v>30</v>
      </c>
      <c r="B132" s="20">
        <v>40336.0</v>
      </c>
      <c r="C132" s="20">
        <v>337601.0</v>
      </c>
      <c r="D132" s="20">
        <v>115.0</v>
      </c>
      <c r="E132" s="20">
        <v>6300.0</v>
      </c>
      <c r="F132" s="20">
        <v>21042.0</v>
      </c>
      <c r="G132" s="20">
        <v>40.0</v>
      </c>
      <c r="H132" s="20">
        <v>1740.0</v>
      </c>
      <c r="I132" s="20">
        <v>421.0</v>
      </c>
      <c r="J132" s="20">
        <v>55681.0</v>
      </c>
      <c r="K132" s="20">
        <v>139.0</v>
      </c>
      <c r="L132" s="20">
        <v>1912.0</v>
      </c>
      <c r="M132" s="20">
        <v>665.0</v>
      </c>
      <c r="N132" s="20">
        <v>22644.0</v>
      </c>
      <c r="O132" s="20">
        <v>50.0</v>
      </c>
      <c r="P132" s="20">
        <v>15082.0</v>
      </c>
      <c r="Q132" s="20">
        <v>97.0</v>
      </c>
      <c r="R132" s="20">
        <v>4209.0</v>
      </c>
      <c r="S132" s="20">
        <v>92.0</v>
      </c>
      <c r="T132" s="20">
        <v>23376.0</v>
      </c>
      <c r="U132" s="20">
        <v>264.0</v>
      </c>
      <c r="V132" s="20">
        <v>8808.0</v>
      </c>
      <c r="W132" s="38" t="s">
        <v>31</v>
      </c>
      <c r="X132" s="20">
        <v>22039.0</v>
      </c>
      <c r="Y132" s="20">
        <v>35.0</v>
      </c>
      <c r="Z132" s="20">
        <v>7260.0</v>
      </c>
      <c r="AA132" s="20">
        <v>0.0</v>
      </c>
      <c r="AB132" s="20">
        <v>2248.0</v>
      </c>
      <c r="AC132" s="30" t="s">
        <v>31</v>
      </c>
      <c r="AD132" s="20">
        <v>0.0</v>
      </c>
      <c r="AE132" s="20">
        <v>44473.0</v>
      </c>
      <c r="AF132" s="20">
        <v>5.0</v>
      </c>
      <c r="AG132" s="20">
        <v>863.0</v>
      </c>
      <c r="AH132" s="20">
        <v>3605.0</v>
      </c>
      <c r="AI132" s="20">
        <v>8603.0</v>
      </c>
      <c r="AJ132" s="20">
        <v>1545.0</v>
      </c>
      <c r="AK132" s="20">
        <v>9359.0</v>
      </c>
      <c r="AL132" s="20">
        <v>1098.0</v>
      </c>
      <c r="AM132" s="20">
        <v>6191.0</v>
      </c>
      <c r="AN132" s="20">
        <v>10695.0</v>
      </c>
      <c r="AO132" s="20">
        <v>35511.0</v>
      </c>
      <c r="AP132" s="20">
        <v>428.0</v>
      </c>
      <c r="AQ132" s="20">
        <v>56408.0</v>
      </c>
      <c r="AR132" s="20">
        <v>1521.0</v>
      </c>
      <c r="AS132" s="20">
        <v>45.0</v>
      </c>
      <c r="AT132" s="20">
        <v>115.0</v>
      </c>
      <c r="AU132" s="20">
        <v>2244.0</v>
      </c>
      <c r="AV132" s="20">
        <v>969.0</v>
      </c>
      <c r="AW132" s="30" t="s">
        <v>31</v>
      </c>
    </row>
    <row r="133" ht="15.75" customHeight="1">
      <c r="A133" s="22" t="s">
        <v>32</v>
      </c>
      <c r="B133" s="23">
        <v>7348.0</v>
      </c>
      <c r="C133" s="23">
        <v>54643.0</v>
      </c>
      <c r="D133" s="23">
        <v>9.0</v>
      </c>
      <c r="E133" s="23">
        <v>1157.0</v>
      </c>
      <c r="F133" s="23">
        <v>3731.0</v>
      </c>
      <c r="G133" s="23">
        <v>2.0</v>
      </c>
      <c r="H133" s="23">
        <v>269.0</v>
      </c>
      <c r="I133" s="23">
        <v>114.0</v>
      </c>
      <c r="J133" s="23">
        <v>11404.0</v>
      </c>
      <c r="K133" s="23">
        <v>2.0</v>
      </c>
      <c r="L133" s="23">
        <v>219.0</v>
      </c>
      <c r="M133" s="23">
        <v>120.0</v>
      </c>
      <c r="N133" s="23">
        <v>2694.0</v>
      </c>
      <c r="O133" s="23">
        <v>10.0</v>
      </c>
      <c r="P133" s="23">
        <v>2343.0</v>
      </c>
      <c r="Q133" s="23">
        <v>40.0</v>
      </c>
      <c r="R133" s="23">
        <v>974.0</v>
      </c>
      <c r="S133" s="23">
        <v>0.0</v>
      </c>
      <c r="T133" s="23">
        <v>2972.0</v>
      </c>
      <c r="U133" s="23">
        <v>67.0</v>
      </c>
      <c r="V133" s="23">
        <v>598.0</v>
      </c>
      <c r="W133" s="30" t="s">
        <v>31</v>
      </c>
      <c r="X133" s="23">
        <v>4041.0</v>
      </c>
      <c r="Y133" s="23">
        <v>2.0</v>
      </c>
      <c r="Z133" s="23">
        <v>1161.0</v>
      </c>
      <c r="AA133" s="23">
        <v>0.0</v>
      </c>
      <c r="AB133" s="23">
        <v>154.0</v>
      </c>
      <c r="AC133" s="30" t="s">
        <v>31</v>
      </c>
      <c r="AD133" s="23">
        <v>0.0</v>
      </c>
      <c r="AE133" s="23">
        <v>7516.0</v>
      </c>
      <c r="AF133" s="23">
        <v>0.0</v>
      </c>
      <c r="AG133" s="23">
        <v>99.0</v>
      </c>
      <c r="AH133" s="23">
        <v>1036.0</v>
      </c>
      <c r="AI133" s="23">
        <v>770.0</v>
      </c>
      <c r="AJ133" s="23">
        <v>206.0</v>
      </c>
      <c r="AK133" s="23">
        <v>952.0</v>
      </c>
      <c r="AL133" s="23">
        <v>97.0</v>
      </c>
      <c r="AM133" s="23">
        <v>691.0</v>
      </c>
      <c r="AN133" s="23">
        <v>1827.0</v>
      </c>
      <c r="AO133" s="23">
        <v>7771.0</v>
      </c>
      <c r="AP133" s="23">
        <v>85.0</v>
      </c>
      <c r="AQ133" s="23">
        <v>8550.0</v>
      </c>
      <c r="AR133" s="23">
        <v>71.0</v>
      </c>
      <c r="AS133" s="23">
        <v>0.0</v>
      </c>
      <c r="AT133" s="23">
        <v>0.0</v>
      </c>
      <c r="AU133" s="23">
        <v>237.0</v>
      </c>
      <c r="AV133" s="23">
        <v>0.0</v>
      </c>
      <c r="AW133" s="30" t="s">
        <v>31</v>
      </c>
    </row>
    <row r="134" ht="15.75" customHeight="1">
      <c r="A134" s="25" t="s">
        <v>33</v>
      </c>
      <c r="B134" s="23">
        <v>730.0</v>
      </c>
      <c r="C134" s="23">
        <v>9898.0</v>
      </c>
      <c r="D134" s="23">
        <v>10.0</v>
      </c>
      <c r="E134" s="23">
        <v>373.0</v>
      </c>
      <c r="F134" s="23">
        <v>429.0</v>
      </c>
      <c r="G134" s="23">
        <v>0.0</v>
      </c>
      <c r="H134" s="23">
        <v>0.0</v>
      </c>
      <c r="I134" s="23">
        <v>2.0</v>
      </c>
      <c r="J134" s="23">
        <v>1584.0</v>
      </c>
      <c r="K134" s="23">
        <v>0.0</v>
      </c>
      <c r="L134" s="23">
        <v>50.0</v>
      </c>
      <c r="M134" s="23">
        <v>3.0</v>
      </c>
      <c r="N134" s="23">
        <v>798.0</v>
      </c>
      <c r="O134" s="23">
        <v>0.0</v>
      </c>
      <c r="P134" s="23">
        <v>702.0</v>
      </c>
      <c r="Q134" s="23">
        <v>3.0</v>
      </c>
      <c r="R134" s="23">
        <v>100.0</v>
      </c>
      <c r="S134" s="23">
        <v>1.0</v>
      </c>
      <c r="T134" s="23">
        <v>746.0</v>
      </c>
      <c r="U134" s="23">
        <v>0.0</v>
      </c>
      <c r="V134" s="23">
        <v>297.0</v>
      </c>
      <c r="W134" s="30" t="s">
        <v>31</v>
      </c>
      <c r="X134" s="23">
        <v>490.0</v>
      </c>
      <c r="Y134" s="23">
        <v>0.0</v>
      </c>
      <c r="Z134" s="23">
        <v>171.0</v>
      </c>
      <c r="AA134" s="23">
        <v>0.0</v>
      </c>
      <c r="AB134" s="23">
        <v>86.0</v>
      </c>
      <c r="AC134" s="30" t="s">
        <v>31</v>
      </c>
      <c r="AD134" s="23">
        <v>0.0</v>
      </c>
      <c r="AE134" s="23">
        <v>1309.0</v>
      </c>
      <c r="AF134" s="23">
        <v>0.0</v>
      </c>
      <c r="AG134" s="23">
        <v>33.0</v>
      </c>
      <c r="AH134" s="23">
        <v>30.0</v>
      </c>
      <c r="AI134" s="23">
        <v>433.0</v>
      </c>
      <c r="AJ134" s="23">
        <v>76.0</v>
      </c>
      <c r="AK134" s="23">
        <v>389.0</v>
      </c>
      <c r="AL134" s="23">
        <v>31.0</v>
      </c>
      <c r="AM134" s="23">
        <v>276.0</v>
      </c>
      <c r="AN134" s="23">
        <v>139.0</v>
      </c>
      <c r="AO134" s="23">
        <v>734.0</v>
      </c>
      <c r="AP134" s="23">
        <v>6.0</v>
      </c>
      <c r="AQ134" s="23">
        <v>1214.0</v>
      </c>
      <c r="AR134" s="23">
        <v>48.0</v>
      </c>
      <c r="AS134" s="23">
        <v>0.0</v>
      </c>
      <c r="AT134" s="23">
        <v>0.0</v>
      </c>
      <c r="AU134" s="23">
        <v>65.0</v>
      </c>
      <c r="AV134" s="23">
        <v>0.0</v>
      </c>
      <c r="AW134" s="30" t="s">
        <v>31</v>
      </c>
    </row>
    <row r="135" ht="15.75" customHeight="1">
      <c r="A135" s="22" t="s">
        <v>34</v>
      </c>
      <c r="B135" s="23">
        <v>692.0</v>
      </c>
      <c r="C135" s="23">
        <v>7833.0</v>
      </c>
      <c r="D135" s="23">
        <v>1.0</v>
      </c>
      <c r="E135" s="23">
        <v>108.0</v>
      </c>
      <c r="F135" s="23">
        <v>278.0</v>
      </c>
      <c r="G135" s="23">
        <v>0.0</v>
      </c>
      <c r="H135" s="23">
        <v>100.0</v>
      </c>
      <c r="I135" s="23">
        <v>2.0</v>
      </c>
      <c r="J135" s="23">
        <v>920.0</v>
      </c>
      <c r="K135" s="23">
        <v>0.0</v>
      </c>
      <c r="L135" s="23">
        <v>93.0</v>
      </c>
      <c r="M135" s="23">
        <v>9.0</v>
      </c>
      <c r="N135" s="23">
        <v>526.0</v>
      </c>
      <c r="O135" s="23">
        <v>3.0</v>
      </c>
      <c r="P135" s="23">
        <v>407.0</v>
      </c>
      <c r="Q135" s="23">
        <v>0.0</v>
      </c>
      <c r="R135" s="23">
        <v>128.0</v>
      </c>
      <c r="S135" s="23">
        <v>0.0</v>
      </c>
      <c r="T135" s="23">
        <v>662.0</v>
      </c>
      <c r="U135" s="23">
        <v>17.0</v>
      </c>
      <c r="V135" s="23">
        <v>424.0</v>
      </c>
      <c r="W135" s="30" t="s">
        <v>31</v>
      </c>
      <c r="X135" s="23">
        <v>594.0</v>
      </c>
      <c r="Y135" s="23">
        <v>0.0</v>
      </c>
      <c r="Z135" s="23">
        <v>131.0</v>
      </c>
      <c r="AA135" s="23">
        <v>0.0</v>
      </c>
      <c r="AB135" s="23">
        <v>27.0</v>
      </c>
      <c r="AC135" s="30" t="s">
        <v>31</v>
      </c>
      <c r="AD135" s="23">
        <v>0.0</v>
      </c>
      <c r="AE135" s="23">
        <v>1198.0</v>
      </c>
      <c r="AF135" s="23">
        <v>0.0</v>
      </c>
      <c r="AG135" s="23">
        <v>0.0</v>
      </c>
      <c r="AH135" s="23">
        <v>200.0</v>
      </c>
      <c r="AI135" s="23">
        <v>381.0</v>
      </c>
      <c r="AJ135" s="23">
        <v>0.0</v>
      </c>
      <c r="AK135" s="23">
        <v>190.0</v>
      </c>
      <c r="AL135" s="23">
        <v>78.0</v>
      </c>
      <c r="AM135" s="23">
        <v>55.0</v>
      </c>
      <c r="AN135" s="23">
        <v>98.0</v>
      </c>
      <c r="AO135" s="23">
        <v>896.0</v>
      </c>
      <c r="AP135" s="23">
        <v>6.0</v>
      </c>
      <c r="AQ135" s="23">
        <v>970.0</v>
      </c>
      <c r="AR135" s="23">
        <v>0.0</v>
      </c>
      <c r="AS135" s="23">
        <v>0.0</v>
      </c>
      <c r="AT135" s="23">
        <v>0.0</v>
      </c>
      <c r="AU135" s="23">
        <v>23.0</v>
      </c>
      <c r="AV135" s="23">
        <v>0.0</v>
      </c>
      <c r="AW135" s="30" t="s">
        <v>31</v>
      </c>
    </row>
    <row r="136" ht="15.75" customHeight="1">
      <c r="A136" s="26" t="s">
        <v>35</v>
      </c>
      <c r="B136" s="27">
        <v>586.0</v>
      </c>
      <c r="C136" s="27">
        <v>4470.0</v>
      </c>
      <c r="D136" s="27">
        <v>0.0</v>
      </c>
      <c r="E136" s="27">
        <v>49.0</v>
      </c>
      <c r="F136" s="27">
        <v>446.0</v>
      </c>
      <c r="G136" s="27">
        <v>0.0</v>
      </c>
      <c r="H136" s="27">
        <v>51.0</v>
      </c>
      <c r="I136" s="27">
        <v>0.0</v>
      </c>
      <c r="J136" s="27">
        <v>1204.0</v>
      </c>
      <c r="K136" s="27">
        <v>0.0</v>
      </c>
      <c r="L136" s="27">
        <v>0.0</v>
      </c>
      <c r="M136" s="27">
        <v>0.0</v>
      </c>
      <c r="N136" s="27">
        <v>132.0</v>
      </c>
      <c r="O136" s="27">
        <v>0.0</v>
      </c>
      <c r="P136" s="27">
        <v>134.0</v>
      </c>
      <c r="Q136" s="27">
        <v>0.0</v>
      </c>
      <c r="R136" s="27">
        <v>42.0</v>
      </c>
      <c r="S136" s="27">
        <v>0.0</v>
      </c>
      <c r="T136" s="27">
        <v>241.0</v>
      </c>
      <c r="U136" s="27">
        <v>0.0</v>
      </c>
      <c r="V136" s="27">
        <v>0.0</v>
      </c>
      <c r="W136" s="31" t="s">
        <v>31</v>
      </c>
      <c r="X136" s="27">
        <v>518.0</v>
      </c>
      <c r="Y136" s="27">
        <v>0.0</v>
      </c>
      <c r="Z136" s="27">
        <v>46.0</v>
      </c>
      <c r="AA136" s="27">
        <v>0.0</v>
      </c>
      <c r="AB136" s="27">
        <v>0.0</v>
      </c>
      <c r="AC136" s="31" t="s">
        <v>31</v>
      </c>
      <c r="AD136" s="27">
        <v>0.0</v>
      </c>
      <c r="AE136" s="27">
        <v>696.0</v>
      </c>
      <c r="AF136" s="27">
        <v>0.0</v>
      </c>
      <c r="AG136" s="27">
        <v>0.0</v>
      </c>
      <c r="AH136" s="27">
        <v>29.0</v>
      </c>
      <c r="AI136" s="27">
        <v>30.0</v>
      </c>
      <c r="AJ136" s="27">
        <v>28.0</v>
      </c>
      <c r="AK136" s="27">
        <v>106.0</v>
      </c>
      <c r="AL136" s="27">
        <v>0.0</v>
      </c>
      <c r="AM136" s="27">
        <v>0.0</v>
      </c>
      <c r="AN136" s="27">
        <v>80.0</v>
      </c>
      <c r="AO136" s="27">
        <v>247.0</v>
      </c>
      <c r="AP136" s="27">
        <v>3.0</v>
      </c>
      <c r="AQ136" s="27">
        <v>963.0</v>
      </c>
      <c r="AR136" s="27">
        <v>0.0</v>
      </c>
      <c r="AS136" s="27">
        <v>0.0</v>
      </c>
      <c r="AT136" s="27">
        <v>0.0</v>
      </c>
      <c r="AU136" s="27">
        <v>11.0</v>
      </c>
      <c r="AV136" s="27">
        <v>0.0</v>
      </c>
      <c r="AW136" s="31" t="s">
        <v>31</v>
      </c>
    </row>
    <row r="137" ht="15.75" customHeight="1">
      <c r="A137" s="22" t="s">
        <v>36</v>
      </c>
      <c r="B137" s="23">
        <v>1898.0</v>
      </c>
      <c r="C137" s="23">
        <v>18539.0</v>
      </c>
      <c r="D137" s="23">
        <v>0.0</v>
      </c>
      <c r="E137" s="23">
        <v>289.0</v>
      </c>
      <c r="F137" s="23">
        <v>1196.0</v>
      </c>
      <c r="G137" s="23">
        <v>0.0</v>
      </c>
      <c r="H137" s="23">
        <v>274.0</v>
      </c>
      <c r="I137" s="23">
        <v>0.0</v>
      </c>
      <c r="J137" s="23">
        <v>4317.0</v>
      </c>
      <c r="K137" s="23">
        <v>0.0</v>
      </c>
      <c r="L137" s="23">
        <v>0.0</v>
      </c>
      <c r="M137" s="23">
        <v>0.0</v>
      </c>
      <c r="N137" s="23">
        <v>1254.0</v>
      </c>
      <c r="O137" s="23">
        <v>0.0</v>
      </c>
      <c r="P137" s="23">
        <v>536.0</v>
      </c>
      <c r="Q137" s="23">
        <v>3.0</v>
      </c>
      <c r="R137" s="23">
        <v>153.0</v>
      </c>
      <c r="S137" s="23">
        <v>0.0</v>
      </c>
      <c r="T137" s="23">
        <v>1074.0</v>
      </c>
      <c r="U137" s="23">
        <v>0.0</v>
      </c>
      <c r="V137" s="23">
        <v>64.0</v>
      </c>
      <c r="W137" s="30" t="s">
        <v>31</v>
      </c>
      <c r="X137" s="23">
        <v>1781.0</v>
      </c>
      <c r="Y137" s="23">
        <v>0.0</v>
      </c>
      <c r="Z137" s="23">
        <v>359.0</v>
      </c>
      <c r="AA137" s="23">
        <v>0.0</v>
      </c>
      <c r="AB137" s="23">
        <v>55.0</v>
      </c>
      <c r="AC137" s="30" t="s">
        <v>31</v>
      </c>
      <c r="AD137" s="23">
        <v>0.0</v>
      </c>
      <c r="AE137" s="23">
        <v>1721.0</v>
      </c>
      <c r="AF137" s="23">
        <v>0.0</v>
      </c>
      <c r="AG137" s="23">
        <v>38.0</v>
      </c>
      <c r="AH137" s="23">
        <v>65.0</v>
      </c>
      <c r="AI137" s="23">
        <v>186.0</v>
      </c>
      <c r="AJ137" s="23">
        <v>10.0</v>
      </c>
      <c r="AK137" s="23">
        <v>312.0</v>
      </c>
      <c r="AL137" s="23">
        <v>75.0</v>
      </c>
      <c r="AM137" s="23">
        <v>35.0</v>
      </c>
      <c r="AN137" s="23">
        <v>511.0</v>
      </c>
      <c r="AO137" s="23">
        <v>1434.0</v>
      </c>
      <c r="AP137" s="23">
        <v>38.0</v>
      </c>
      <c r="AQ137" s="23">
        <v>4148.0</v>
      </c>
      <c r="AR137" s="23">
        <v>136.0</v>
      </c>
      <c r="AS137" s="23">
        <v>0.0</v>
      </c>
      <c r="AT137" s="23">
        <v>0.0</v>
      </c>
      <c r="AU137" s="23">
        <v>277.0</v>
      </c>
      <c r="AV137" s="23">
        <v>96.0</v>
      </c>
      <c r="AW137" s="30" t="s">
        <v>31</v>
      </c>
    </row>
    <row r="138" ht="15.75" customHeight="1">
      <c r="A138" s="25" t="s">
        <v>37</v>
      </c>
      <c r="B138" s="23">
        <v>357.0</v>
      </c>
      <c r="C138" s="23">
        <v>5392.0</v>
      </c>
      <c r="D138" s="23">
        <v>0.0</v>
      </c>
      <c r="E138" s="23">
        <v>133.0</v>
      </c>
      <c r="F138" s="23">
        <v>194.0</v>
      </c>
      <c r="G138" s="23">
        <v>0.0</v>
      </c>
      <c r="H138" s="23">
        <v>0.0</v>
      </c>
      <c r="I138" s="23">
        <v>0.0</v>
      </c>
      <c r="J138" s="23">
        <v>742.0</v>
      </c>
      <c r="K138" s="23">
        <v>0.0</v>
      </c>
      <c r="L138" s="23">
        <v>43.0</v>
      </c>
      <c r="M138" s="23">
        <v>0.0</v>
      </c>
      <c r="N138" s="23">
        <v>379.0</v>
      </c>
      <c r="O138" s="23">
        <v>0.0</v>
      </c>
      <c r="P138" s="23">
        <v>20.0</v>
      </c>
      <c r="Q138" s="23">
        <v>0.0</v>
      </c>
      <c r="R138" s="23">
        <v>57.0</v>
      </c>
      <c r="S138" s="23">
        <v>30.0</v>
      </c>
      <c r="T138" s="23">
        <v>425.0</v>
      </c>
      <c r="U138" s="23">
        <v>0.0</v>
      </c>
      <c r="V138" s="23">
        <v>167.0</v>
      </c>
      <c r="W138" s="30" t="s">
        <v>31</v>
      </c>
      <c r="X138" s="23">
        <v>224.0</v>
      </c>
      <c r="Y138" s="23">
        <v>0.0</v>
      </c>
      <c r="Z138" s="23">
        <v>98.0</v>
      </c>
      <c r="AA138" s="23">
        <v>0.0</v>
      </c>
      <c r="AB138" s="23">
        <v>206.0</v>
      </c>
      <c r="AC138" s="30" t="s">
        <v>31</v>
      </c>
      <c r="AD138" s="23">
        <v>0.0</v>
      </c>
      <c r="AE138" s="23">
        <v>839.0</v>
      </c>
      <c r="AF138" s="23">
        <v>0.0</v>
      </c>
      <c r="AG138" s="23">
        <v>40.0</v>
      </c>
      <c r="AH138" s="23">
        <v>39.0</v>
      </c>
      <c r="AI138" s="23">
        <v>246.0</v>
      </c>
      <c r="AJ138" s="23">
        <v>32.0</v>
      </c>
      <c r="AK138" s="23">
        <v>138.0</v>
      </c>
      <c r="AL138" s="23">
        <v>0.0</v>
      </c>
      <c r="AM138" s="23">
        <v>106.0</v>
      </c>
      <c r="AN138" s="23">
        <v>58.0</v>
      </c>
      <c r="AO138" s="23">
        <v>506.0</v>
      </c>
      <c r="AP138" s="23">
        <v>4.0</v>
      </c>
      <c r="AQ138" s="23">
        <v>883.0</v>
      </c>
      <c r="AR138" s="23">
        <v>0.0</v>
      </c>
      <c r="AS138" s="23">
        <v>0.0</v>
      </c>
      <c r="AT138" s="23">
        <v>0.0</v>
      </c>
      <c r="AU138" s="23">
        <v>140.0</v>
      </c>
      <c r="AV138" s="23">
        <v>0.0</v>
      </c>
      <c r="AW138" s="30" t="s">
        <v>31</v>
      </c>
    </row>
    <row r="139" ht="15.75" customHeight="1">
      <c r="A139" s="25" t="s">
        <v>38</v>
      </c>
      <c r="B139" s="23">
        <v>1950.0</v>
      </c>
      <c r="C139" s="23">
        <v>16906.0</v>
      </c>
      <c r="D139" s="23">
        <v>7.0</v>
      </c>
      <c r="E139" s="23">
        <v>428.0</v>
      </c>
      <c r="F139" s="23">
        <v>750.0</v>
      </c>
      <c r="G139" s="23">
        <v>0.0</v>
      </c>
      <c r="H139" s="23">
        <v>0.0</v>
      </c>
      <c r="I139" s="23">
        <v>12.0</v>
      </c>
      <c r="J139" s="23">
        <v>2552.0</v>
      </c>
      <c r="K139" s="23">
        <v>4.0</v>
      </c>
      <c r="L139" s="23">
        <v>70.0</v>
      </c>
      <c r="M139" s="23">
        <v>16.0</v>
      </c>
      <c r="N139" s="23">
        <v>1268.0</v>
      </c>
      <c r="O139" s="23">
        <v>0.0</v>
      </c>
      <c r="P139" s="23">
        <v>601.0</v>
      </c>
      <c r="Q139" s="23">
        <v>0.0</v>
      </c>
      <c r="R139" s="23">
        <v>228.0</v>
      </c>
      <c r="S139" s="23">
        <v>0.0</v>
      </c>
      <c r="T139" s="23">
        <v>1592.0</v>
      </c>
      <c r="U139" s="23">
        <v>0.0</v>
      </c>
      <c r="V139" s="23">
        <v>564.0</v>
      </c>
      <c r="W139" s="30" t="s">
        <v>31</v>
      </c>
      <c r="X139" s="23">
        <v>1141.0</v>
      </c>
      <c r="Y139" s="23">
        <v>0.0</v>
      </c>
      <c r="Z139" s="23">
        <v>448.0</v>
      </c>
      <c r="AA139" s="23">
        <v>0.0</v>
      </c>
      <c r="AB139" s="23">
        <v>199.0</v>
      </c>
      <c r="AC139" s="30" t="s">
        <v>31</v>
      </c>
      <c r="AD139" s="23">
        <v>0.0</v>
      </c>
      <c r="AE139" s="23">
        <v>2338.0</v>
      </c>
      <c r="AF139" s="23">
        <v>0.0</v>
      </c>
      <c r="AG139" s="23">
        <v>54.0</v>
      </c>
      <c r="AH139" s="23">
        <v>117.0</v>
      </c>
      <c r="AI139" s="23">
        <v>821.0</v>
      </c>
      <c r="AJ139" s="23">
        <v>406.0</v>
      </c>
      <c r="AK139" s="23">
        <v>616.0</v>
      </c>
      <c r="AL139" s="23">
        <v>67.0</v>
      </c>
      <c r="AM139" s="23">
        <v>324.0</v>
      </c>
      <c r="AN139" s="23">
        <v>550.0</v>
      </c>
      <c r="AO139" s="23">
        <v>1328.0</v>
      </c>
      <c r="AP139" s="23">
        <v>21.0</v>
      </c>
      <c r="AQ139" s="23">
        <v>2260.0</v>
      </c>
      <c r="AR139" s="23">
        <v>48.0</v>
      </c>
      <c r="AS139" s="23">
        <v>0.0</v>
      </c>
      <c r="AT139" s="23">
        <v>0.0</v>
      </c>
      <c r="AU139" s="23">
        <v>26.0</v>
      </c>
      <c r="AV139" s="23">
        <v>0.0</v>
      </c>
      <c r="AW139" s="30" t="s">
        <v>31</v>
      </c>
    </row>
    <row r="140" ht="15.75" customHeight="1">
      <c r="A140" s="25" t="s">
        <v>39</v>
      </c>
      <c r="B140" s="23">
        <v>1621.0</v>
      </c>
      <c r="C140" s="23">
        <v>14394.0</v>
      </c>
      <c r="D140" s="23">
        <v>2.0</v>
      </c>
      <c r="E140" s="23">
        <v>454.0</v>
      </c>
      <c r="F140" s="23">
        <v>664.0</v>
      </c>
      <c r="G140" s="23">
        <v>0.0</v>
      </c>
      <c r="H140" s="23">
        <v>0.0</v>
      </c>
      <c r="I140" s="23">
        <v>32.0</v>
      </c>
      <c r="J140" s="23">
        <v>2582.0</v>
      </c>
      <c r="K140" s="23">
        <v>0.0</v>
      </c>
      <c r="L140" s="23">
        <v>0.0</v>
      </c>
      <c r="M140" s="23">
        <v>4.0</v>
      </c>
      <c r="N140" s="23">
        <v>1419.0</v>
      </c>
      <c r="O140" s="23">
        <v>0.0</v>
      </c>
      <c r="P140" s="23">
        <v>197.0</v>
      </c>
      <c r="Q140" s="23">
        <v>0.0</v>
      </c>
      <c r="R140" s="23">
        <v>198.0</v>
      </c>
      <c r="S140" s="23">
        <v>0.0</v>
      </c>
      <c r="T140" s="23">
        <v>1100.0</v>
      </c>
      <c r="U140" s="23">
        <v>0.0</v>
      </c>
      <c r="V140" s="23">
        <v>128.0</v>
      </c>
      <c r="W140" s="30" t="s">
        <v>31</v>
      </c>
      <c r="X140" s="23">
        <v>991.0</v>
      </c>
      <c r="Y140" s="23">
        <v>0.0</v>
      </c>
      <c r="Z140" s="23">
        <v>235.0</v>
      </c>
      <c r="AA140" s="23">
        <v>0.0</v>
      </c>
      <c r="AB140" s="23">
        <v>204.0</v>
      </c>
      <c r="AC140" s="30" t="s">
        <v>31</v>
      </c>
      <c r="AD140" s="23">
        <v>0.0</v>
      </c>
      <c r="AE140" s="23">
        <v>2002.0</v>
      </c>
      <c r="AF140" s="23">
        <v>0.0</v>
      </c>
      <c r="AG140" s="23">
        <v>40.0</v>
      </c>
      <c r="AH140" s="23">
        <v>346.0</v>
      </c>
      <c r="AI140" s="23">
        <v>262.0</v>
      </c>
      <c r="AJ140" s="23">
        <v>197.0</v>
      </c>
      <c r="AK140" s="23">
        <v>372.0</v>
      </c>
      <c r="AL140" s="23">
        <v>60.0</v>
      </c>
      <c r="AM140" s="23">
        <v>304.0</v>
      </c>
      <c r="AN140" s="23">
        <v>266.0</v>
      </c>
      <c r="AO140" s="23">
        <v>1090.0</v>
      </c>
      <c r="AP140" s="23">
        <v>50.0</v>
      </c>
      <c r="AQ140" s="23">
        <v>2700.0</v>
      </c>
      <c r="AR140" s="23">
        <v>0.0</v>
      </c>
      <c r="AS140" s="23">
        <v>0.0</v>
      </c>
      <c r="AT140" s="23">
        <v>0.0</v>
      </c>
      <c r="AU140" s="23">
        <v>86.0</v>
      </c>
      <c r="AV140" s="23">
        <v>30.0</v>
      </c>
      <c r="AW140" s="30" t="s">
        <v>31</v>
      </c>
    </row>
    <row r="141" ht="15.75" customHeight="1">
      <c r="A141" s="25" t="s">
        <v>40</v>
      </c>
      <c r="B141" s="23">
        <v>7442.0</v>
      </c>
      <c r="C141" s="23">
        <v>62021.0</v>
      </c>
      <c r="D141" s="23">
        <v>26.0</v>
      </c>
      <c r="E141" s="23">
        <v>789.0</v>
      </c>
      <c r="F141" s="23">
        <v>4110.0</v>
      </c>
      <c r="G141" s="23">
        <v>0.0</v>
      </c>
      <c r="H141" s="23">
        <v>202.0</v>
      </c>
      <c r="I141" s="23">
        <v>170.0</v>
      </c>
      <c r="J141" s="23">
        <v>8473.0</v>
      </c>
      <c r="K141" s="23">
        <v>2.0</v>
      </c>
      <c r="L141" s="23">
        <v>374.0</v>
      </c>
      <c r="M141" s="23">
        <v>229.0</v>
      </c>
      <c r="N141" s="23">
        <v>4978.0</v>
      </c>
      <c r="O141" s="23">
        <v>0.0</v>
      </c>
      <c r="P141" s="23">
        <v>2796.0</v>
      </c>
      <c r="Q141" s="23">
        <v>18.0</v>
      </c>
      <c r="R141" s="23">
        <v>395.0</v>
      </c>
      <c r="S141" s="23">
        <v>0.0</v>
      </c>
      <c r="T141" s="23">
        <v>3197.0</v>
      </c>
      <c r="U141" s="23">
        <v>50.0</v>
      </c>
      <c r="V141" s="23">
        <v>1290.0</v>
      </c>
      <c r="W141" s="30" t="s">
        <v>31</v>
      </c>
      <c r="X141" s="23">
        <v>3383.0</v>
      </c>
      <c r="Y141" s="23">
        <v>0.0</v>
      </c>
      <c r="Z141" s="23">
        <v>1332.0</v>
      </c>
      <c r="AA141" s="23">
        <v>0.0</v>
      </c>
      <c r="AB141" s="23">
        <v>298.0</v>
      </c>
      <c r="AC141" s="30" t="s">
        <v>31</v>
      </c>
      <c r="AD141" s="23">
        <v>0.0</v>
      </c>
      <c r="AE141" s="23">
        <v>8367.0</v>
      </c>
      <c r="AF141" s="23">
        <v>0.0</v>
      </c>
      <c r="AG141" s="23">
        <v>89.0</v>
      </c>
      <c r="AH141" s="23">
        <v>569.0</v>
      </c>
      <c r="AI141" s="23">
        <v>1195.0</v>
      </c>
      <c r="AJ141" s="23">
        <v>74.0</v>
      </c>
      <c r="AK141" s="23">
        <v>2097.0</v>
      </c>
      <c r="AL141" s="23">
        <v>304.0</v>
      </c>
      <c r="AM141" s="23">
        <v>2002.0</v>
      </c>
      <c r="AN141" s="23">
        <v>1881.0</v>
      </c>
      <c r="AO141" s="23">
        <v>6889.0</v>
      </c>
      <c r="AP141" s="23">
        <v>9.0</v>
      </c>
      <c r="AQ141" s="23">
        <v>12947.0</v>
      </c>
      <c r="AR141" s="23">
        <v>417.0</v>
      </c>
      <c r="AS141" s="23">
        <v>0.0</v>
      </c>
      <c r="AT141" s="23">
        <v>0.0</v>
      </c>
      <c r="AU141" s="23">
        <v>306.0</v>
      </c>
      <c r="AV141" s="23">
        <v>205.0</v>
      </c>
      <c r="AW141" s="30" t="s">
        <v>31</v>
      </c>
    </row>
    <row r="142" ht="15.75" customHeight="1">
      <c r="A142" s="22" t="s">
        <v>41</v>
      </c>
      <c r="B142" s="23">
        <v>6290.0</v>
      </c>
      <c r="C142" s="23">
        <v>36424.0</v>
      </c>
      <c r="D142" s="23">
        <v>12.0</v>
      </c>
      <c r="E142" s="23">
        <v>895.0</v>
      </c>
      <c r="F142" s="23">
        <v>2300.0</v>
      </c>
      <c r="G142" s="23">
        <v>37.0</v>
      </c>
      <c r="H142" s="23">
        <v>99.0</v>
      </c>
      <c r="I142" s="23">
        <v>5.0</v>
      </c>
      <c r="J142" s="23">
        <v>6038.0</v>
      </c>
      <c r="K142" s="23">
        <v>82.0</v>
      </c>
      <c r="L142" s="23">
        <v>97.0</v>
      </c>
      <c r="M142" s="23">
        <v>48.0</v>
      </c>
      <c r="N142" s="23">
        <v>2703.0</v>
      </c>
      <c r="O142" s="23">
        <v>0.0</v>
      </c>
      <c r="P142" s="23">
        <v>1275.0</v>
      </c>
      <c r="Q142" s="23">
        <v>1.0</v>
      </c>
      <c r="R142" s="23">
        <v>378.0</v>
      </c>
      <c r="S142" s="23">
        <v>0.0</v>
      </c>
      <c r="T142" s="23">
        <v>2922.0</v>
      </c>
      <c r="U142" s="23">
        <v>36.0</v>
      </c>
      <c r="V142" s="23">
        <v>655.0</v>
      </c>
      <c r="W142" s="30" t="s">
        <v>31</v>
      </c>
      <c r="X142" s="23">
        <v>2215.0</v>
      </c>
      <c r="Y142" s="23">
        <v>6.0</v>
      </c>
      <c r="Z142" s="23">
        <v>1030.0</v>
      </c>
      <c r="AA142" s="23">
        <v>0.0</v>
      </c>
      <c r="AB142" s="23">
        <v>190.0</v>
      </c>
      <c r="AC142" s="30" t="s">
        <v>31</v>
      </c>
      <c r="AD142" s="23">
        <v>0.0</v>
      </c>
      <c r="AE142" s="23">
        <v>4691.0</v>
      </c>
      <c r="AF142" s="23">
        <v>0.0</v>
      </c>
      <c r="AG142" s="23">
        <v>54.0</v>
      </c>
      <c r="AH142" s="23">
        <v>422.0</v>
      </c>
      <c r="AI142" s="23">
        <v>1320.0</v>
      </c>
      <c r="AJ142" s="23">
        <v>100.0</v>
      </c>
      <c r="AK142" s="23">
        <v>1358.0</v>
      </c>
      <c r="AL142" s="23">
        <v>91.0</v>
      </c>
      <c r="AM142" s="23">
        <v>376.0</v>
      </c>
      <c r="AN142" s="23">
        <v>3010.0</v>
      </c>
      <c r="AO142" s="23">
        <v>2810.0</v>
      </c>
      <c r="AP142" s="23">
        <v>140.0</v>
      </c>
      <c r="AQ142" s="23">
        <v>6429.0</v>
      </c>
      <c r="AR142" s="23">
        <v>201.0</v>
      </c>
      <c r="AS142" s="23">
        <v>45.0</v>
      </c>
      <c r="AT142" s="23">
        <v>115.0</v>
      </c>
      <c r="AU142" s="23">
        <v>251.0</v>
      </c>
      <c r="AV142" s="23">
        <v>277.0</v>
      </c>
      <c r="AW142" s="30" t="s">
        <v>31</v>
      </c>
    </row>
    <row r="143" ht="15.75" customHeight="1">
      <c r="A143" s="25" t="s">
        <v>42</v>
      </c>
      <c r="B143" s="23">
        <v>996.0</v>
      </c>
      <c r="C143" s="23">
        <v>7878.0</v>
      </c>
      <c r="D143" s="23">
        <v>5.0</v>
      </c>
      <c r="E143" s="23">
        <v>264.0</v>
      </c>
      <c r="F143" s="23">
        <v>498.0</v>
      </c>
      <c r="G143" s="23">
        <v>0.0</v>
      </c>
      <c r="H143" s="23">
        <v>0.0</v>
      </c>
      <c r="I143" s="23">
        <v>51.0</v>
      </c>
      <c r="J143" s="23">
        <v>1441.0</v>
      </c>
      <c r="K143" s="23">
        <v>3.0</v>
      </c>
      <c r="L143" s="23">
        <v>43.0</v>
      </c>
      <c r="M143" s="23">
        <v>97.0</v>
      </c>
      <c r="N143" s="23">
        <v>427.0</v>
      </c>
      <c r="O143" s="23">
        <v>36.0</v>
      </c>
      <c r="P143" s="23">
        <v>301.0</v>
      </c>
      <c r="Q143" s="23">
        <v>11.0</v>
      </c>
      <c r="R143" s="23">
        <v>112.0</v>
      </c>
      <c r="S143" s="23">
        <v>0.0</v>
      </c>
      <c r="T143" s="23">
        <v>480.0</v>
      </c>
      <c r="U143" s="23">
        <v>0.0</v>
      </c>
      <c r="V143" s="23">
        <v>73.0</v>
      </c>
      <c r="W143" s="30" t="s">
        <v>31</v>
      </c>
      <c r="X143" s="23">
        <v>429.0</v>
      </c>
      <c r="Y143" s="23">
        <v>21.0</v>
      </c>
      <c r="Z143" s="23">
        <v>163.0</v>
      </c>
      <c r="AA143" s="23">
        <v>0.0</v>
      </c>
      <c r="AB143" s="23">
        <v>119.0</v>
      </c>
      <c r="AC143" s="30" t="s">
        <v>31</v>
      </c>
      <c r="AD143" s="23">
        <v>0.0</v>
      </c>
      <c r="AE143" s="23">
        <v>1268.0</v>
      </c>
      <c r="AF143" s="23">
        <v>5.0</v>
      </c>
      <c r="AG143" s="23">
        <v>42.0</v>
      </c>
      <c r="AH143" s="23">
        <v>187.0</v>
      </c>
      <c r="AI143" s="23">
        <v>109.0</v>
      </c>
      <c r="AJ143" s="23">
        <v>0.0</v>
      </c>
      <c r="AK143" s="23">
        <v>208.0</v>
      </c>
      <c r="AL143" s="23">
        <v>0.0</v>
      </c>
      <c r="AM143" s="23">
        <v>33.0</v>
      </c>
      <c r="AN143" s="23">
        <v>76.0</v>
      </c>
      <c r="AO143" s="23">
        <v>880.0</v>
      </c>
      <c r="AP143" s="23">
        <v>6.0</v>
      </c>
      <c r="AQ143" s="23">
        <v>1359.0</v>
      </c>
      <c r="AR143" s="23">
        <v>44.0</v>
      </c>
      <c r="AS143" s="23">
        <v>0.0</v>
      </c>
      <c r="AT143" s="23">
        <v>0.0</v>
      </c>
      <c r="AU143" s="23">
        <v>83.0</v>
      </c>
      <c r="AV143" s="23">
        <v>0.0</v>
      </c>
      <c r="AW143" s="30" t="s">
        <v>31</v>
      </c>
    </row>
    <row r="144" ht="15.75" customHeight="1">
      <c r="A144" s="25" t="s">
        <v>43</v>
      </c>
      <c r="B144" s="23">
        <v>1609.0</v>
      </c>
      <c r="C144" s="23">
        <v>22742.0</v>
      </c>
      <c r="D144" s="23">
        <v>3.0</v>
      </c>
      <c r="E144" s="23">
        <v>534.0</v>
      </c>
      <c r="F144" s="23">
        <v>862.0</v>
      </c>
      <c r="G144" s="23">
        <v>0.0</v>
      </c>
      <c r="H144" s="23">
        <v>397.0</v>
      </c>
      <c r="I144" s="23">
        <v>0.0</v>
      </c>
      <c r="J144" s="23">
        <v>3791.0</v>
      </c>
      <c r="K144" s="23">
        <v>0.0</v>
      </c>
      <c r="L144" s="23">
        <v>76.0</v>
      </c>
      <c r="M144" s="23">
        <v>12.0</v>
      </c>
      <c r="N144" s="23">
        <v>1165.0</v>
      </c>
      <c r="O144" s="23">
        <v>0.0</v>
      </c>
      <c r="P144" s="23">
        <v>1147.0</v>
      </c>
      <c r="Q144" s="23">
        <v>10.0</v>
      </c>
      <c r="R144" s="23">
        <v>451.0</v>
      </c>
      <c r="S144" s="23">
        <v>0.0</v>
      </c>
      <c r="T144" s="23">
        <v>1939.0</v>
      </c>
      <c r="U144" s="23">
        <v>0.0</v>
      </c>
      <c r="V144" s="23">
        <v>697.0</v>
      </c>
      <c r="W144" s="30" t="s">
        <v>31</v>
      </c>
      <c r="X144" s="23">
        <v>1973.0</v>
      </c>
      <c r="Y144" s="23">
        <v>0.0</v>
      </c>
      <c r="Z144" s="23">
        <v>429.0</v>
      </c>
      <c r="AA144" s="23">
        <v>0.0</v>
      </c>
      <c r="AB144" s="23">
        <v>200.0</v>
      </c>
      <c r="AC144" s="30" t="s">
        <v>31</v>
      </c>
      <c r="AD144" s="23">
        <v>0.0</v>
      </c>
      <c r="AE144" s="23">
        <v>2761.0</v>
      </c>
      <c r="AF144" s="23">
        <v>0.0</v>
      </c>
      <c r="AG144" s="23">
        <v>171.0</v>
      </c>
      <c r="AH144" s="23">
        <v>73.0</v>
      </c>
      <c r="AI144" s="23">
        <v>508.0</v>
      </c>
      <c r="AJ144" s="23">
        <v>0.0</v>
      </c>
      <c r="AK144" s="23">
        <v>560.0</v>
      </c>
      <c r="AL144" s="23">
        <v>164.0</v>
      </c>
      <c r="AM144" s="23">
        <v>621.0</v>
      </c>
      <c r="AN144" s="23">
        <v>478.0</v>
      </c>
      <c r="AO144" s="23">
        <v>2073.0</v>
      </c>
      <c r="AP144" s="23">
        <v>7.0</v>
      </c>
      <c r="AQ144" s="23">
        <v>2580.0</v>
      </c>
      <c r="AR144" s="23">
        <v>154.0</v>
      </c>
      <c r="AS144" s="23">
        <v>0.0</v>
      </c>
      <c r="AT144" s="23">
        <v>0.0</v>
      </c>
      <c r="AU144" s="23">
        <v>356.0</v>
      </c>
      <c r="AV144" s="23">
        <v>159.0</v>
      </c>
      <c r="AW144" s="30" t="s">
        <v>31</v>
      </c>
    </row>
    <row r="145" ht="15.75" customHeight="1">
      <c r="A145" s="22" t="s">
        <v>44</v>
      </c>
      <c r="B145" s="23">
        <v>5471.0</v>
      </c>
      <c r="C145" s="23">
        <v>38952.0</v>
      </c>
      <c r="D145" s="23">
        <v>0.0</v>
      </c>
      <c r="E145" s="23">
        <v>227.0</v>
      </c>
      <c r="F145" s="23">
        <v>3690.0</v>
      </c>
      <c r="G145" s="23">
        <v>0.0</v>
      </c>
      <c r="H145" s="23">
        <v>0.0</v>
      </c>
      <c r="I145" s="23">
        <v>21.0</v>
      </c>
      <c r="J145" s="23">
        <v>5091.0</v>
      </c>
      <c r="K145" s="23">
        <v>25.0</v>
      </c>
      <c r="L145" s="23">
        <v>530.0</v>
      </c>
      <c r="M145" s="23">
        <v>101.0</v>
      </c>
      <c r="N145" s="23">
        <v>2453.0</v>
      </c>
      <c r="O145" s="23">
        <v>0.0</v>
      </c>
      <c r="P145" s="23">
        <v>3842.0</v>
      </c>
      <c r="Q145" s="23">
        <v>0.0</v>
      </c>
      <c r="R145" s="23">
        <v>435.0</v>
      </c>
      <c r="S145" s="23">
        <v>0.0</v>
      </c>
      <c r="T145" s="23">
        <v>2258.0</v>
      </c>
      <c r="U145" s="23">
        <v>43.0</v>
      </c>
      <c r="V145" s="23">
        <v>468.0</v>
      </c>
      <c r="W145" s="30" t="s">
        <v>31</v>
      </c>
      <c r="X145" s="23">
        <v>2446.0</v>
      </c>
      <c r="Y145" s="23">
        <v>6.0</v>
      </c>
      <c r="Z145" s="23">
        <v>957.0</v>
      </c>
      <c r="AA145" s="23">
        <v>0.0</v>
      </c>
      <c r="AB145" s="23">
        <v>110.0</v>
      </c>
      <c r="AC145" s="30" t="s">
        <v>31</v>
      </c>
      <c r="AD145" s="23">
        <v>0.0</v>
      </c>
      <c r="AE145" s="23">
        <v>5884.0</v>
      </c>
      <c r="AF145" s="23">
        <v>0.0</v>
      </c>
      <c r="AG145" s="23">
        <v>52.0</v>
      </c>
      <c r="AH145" s="23">
        <v>105.0</v>
      </c>
      <c r="AI145" s="23">
        <v>507.0</v>
      </c>
      <c r="AJ145" s="23">
        <v>416.0</v>
      </c>
      <c r="AK145" s="23">
        <v>1141.0</v>
      </c>
      <c r="AL145" s="23">
        <v>82.0</v>
      </c>
      <c r="AM145" s="23">
        <v>585.0</v>
      </c>
      <c r="AN145" s="23">
        <v>945.0</v>
      </c>
      <c r="AO145" s="23">
        <v>5688.0</v>
      </c>
      <c r="AP145" s="23">
        <v>37.0</v>
      </c>
      <c r="AQ145" s="23">
        <v>5996.0</v>
      </c>
      <c r="AR145" s="23">
        <v>260.0</v>
      </c>
      <c r="AS145" s="23">
        <v>0.0</v>
      </c>
      <c r="AT145" s="23">
        <v>0.0</v>
      </c>
      <c r="AU145" s="23">
        <v>22.0</v>
      </c>
      <c r="AV145" s="23">
        <v>0.0</v>
      </c>
      <c r="AW145" s="30" t="s">
        <v>31</v>
      </c>
    </row>
    <row r="146" ht="15.75" customHeight="1">
      <c r="A146" s="22" t="s">
        <v>45</v>
      </c>
      <c r="B146" s="23">
        <v>1338.0</v>
      </c>
      <c r="C146" s="23">
        <v>9728.0</v>
      </c>
      <c r="D146" s="23">
        <v>39.0</v>
      </c>
      <c r="E146" s="23">
        <v>180.0</v>
      </c>
      <c r="F146" s="23">
        <v>774.0</v>
      </c>
      <c r="G146" s="23">
        <v>1.0</v>
      </c>
      <c r="H146" s="23">
        <v>101.0</v>
      </c>
      <c r="I146" s="23">
        <v>1.0</v>
      </c>
      <c r="J146" s="23">
        <v>1997.0</v>
      </c>
      <c r="K146" s="23">
        <v>3.0</v>
      </c>
      <c r="L146" s="23">
        <v>41.0</v>
      </c>
      <c r="M146" s="23">
        <v>1.0</v>
      </c>
      <c r="N146" s="23">
        <v>529.0</v>
      </c>
      <c r="O146" s="23">
        <v>1.0</v>
      </c>
      <c r="P146" s="23">
        <v>216.0</v>
      </c>
      <c r="Q146" s="23">
        <v>0.0</v>
      </c>
      <c r="R146" s="23">
        <v>115.0</v>
      </c>
      <c r="S146" s="23">
        <v>61.0</v>
      </c>
      <c r="T146" s="23">
        <v>637.0</v>
      </c>
      <c r="U146" s="23">
        <v>51.0</v>
      </c>
      <c r="V146" s="23">
        <v>160.0</v>
      </c>
      <c r="W146" s="30" t="s">
        <v>31</v>
      </c>
      <c r="X146" s="23">
        <v>423.0</v>
      </c>
      <c r="Y146" s="23">
        <v>0.0</v>
      </c>
      <c r="Z146" s="23">
        <v>224.0</v>
      </c>
      <c r="AA146" s="23">
        <v>0.0</v>
      </c>
      <c r="AB146" s="23">
        <v>97.0</v>
      </c>
      <c r="AC146" s="30" t="s">
        <v>31</v>
      </c>
      <c r="AD146" s="23">
        <v>0.0</v>
      </c>
      <c r="AE146" s="23">
        <v>1163.0</v>
      </c>
      <c r="AF146" s="23">
        <v>0.0</v>
      </c>
      <c r="AG146" s="23">
        <v>45.0</v>
      </c>
      <c r="AH146" s="23">
        <v>107.0</v>
      </c>
      <c r="AI146" s="23">
        <v>121.0</v>
      </c>
      <c r="AJ146" s="23">
        <v>0.0</v>
      </c>
      <c r="AK146" s="23">
        <v>269.0</v>
      </c>
      <c r="AL146" s="23">
        <v>0.0</v>
      </c>
      <c r="AM146" s="23">
        <v>271.0</v>
      </c>
      <c r="AN146" s="23">
        <v>286.0</v>
      </c>
      <c r="AO146" s="23">
        <v>1650.0</v>
      </c>
      <c r="AP146" s="23">
        <v>13.0</v>
      </c>
      <c r="AQ146" s="23">
        <v>1351.0</v>
      </c>
      <c r="AR146" s="23">
        <v>0.0</v>
      </c>
      <c r="AS146" s="23">
        <v>0.0</v>
      </c>
      <c r="AT146" s="23">
        <v>0.0</v>
      </c>
      <c r="AU146" s="23">
        <v>87.0</v>
      </c>
      <c r="AV146" s="23">
        <v>51.0</v>
      </c>
      <c r="AW146" s="30" t="s">
        <v>31</v>
      </c>
    </row>
    <row r="147" ht="15.75" customHeight="1">
      <c r="A147" s="22" t="s">
        <v>46</v>
      </c>
      <c r="B147" s="23">
        <v>220.0</v>
      </c>
      <c r="C147" s="23">
        <v>4028.0</v>
      </c>
      <c r="D147" s="23">
        <v>0.0</v>
      </c>
      <c r="E147" s="23">
        <v>141.0</v>
      </c>
      <c r="F147" s="23">
        <v>43.0</v>
      </c>
      <c r="G147" s="23">
        <v>0.0</v>
      </c>
      <c r="H147" s="23">
        <v>0.0</v>
      </c>
      <c r="I147" s="23">
        <v>11.0</v>
      </c>
      <c r="J147" s="23">
        <v>579.0</v>
      </c>
      <c r="K147" s="23">
        <v>18.0</v>
      </c>
      <c r="L147" s="23">
        <v>20.0</v>
      </c>
      <c r="M147" s="23">
        <v>21.0</v>
      </c>
      <c r="N147" s="23">
        <v>513.0</v>
      </c>
      <c r="O147" s="23">
        <v>0.0</v>
      </c>
      <c r="P147" s="23">
        <v>16.0</v>
      </c>
      <c r="Q147" s="23">
        <v>0.0</v>
      </c>
      <c r="R147" s="23">
        <v>41.0</v>
      </c>
      <c r="S147" s="23">
        <v>0.0</v>
      </c>
      <c r="T147" s="23">
        <v>460.0</v>
      </c>
      <c r="U147" s="23">
        <v>0.0</v>
      </c>
      <c r="V147" s="23">
        <v>224.0</v>
      </c>
      <c r="W147" s="30" t="s">
        <v>31</v>
      </c>
      <c r="X147" s="23">
        <v>168.0</v>
      </c>
      <c r="Y147" s="23">
        <v>0.0</v>
      </c>
      <c r="Z147" s="23">
        <v>44.0</v>
      </c>
      <c r="AA147" s="23">
        <v>0.0</v>
      </c>
      <c r="AB147" s="23">
        <v>31.0</v>
      </c>
      <c r="AC147" s="30" t="s">
        <v>31</v>
      </c>
      <c r="AD147" s="23">
        <v>0.0</v>
      </c>
      <c r="AE147" s="23">
        <v>437.0</v>
      </c>
      <c r="AF147" s="23">
        <v>0.0</v>
      </c>
      <c r="AG147" s="23">
        <v>31.0</v>
      </c>
      <c r="AH147" s="23">
        <v>37.0</v>
      </c>
      <c r="AI147" s="23">
        <v>323.0</v>
      </c>
      <c r="AJ147" s="23">
        <v>0.0</v>
      </c>
      <c r="AK147" s="23">
        <v>45.0</v>
      </c>
      <c r="AL147" s="23">
        <v>0.0</v>
      </c>
      <c r="AM147" s="23">
        <v>41.0</v>
      </c>
      <c r="AN147" s="23">
        <v>90.0</v>
      </c>
      <c r="AO147" s="23">
        <v>183.0</v>
      </c>
      <c r="AP147" s="23">
        <v>0.0</v>
      </c>
      <c r="AQ147" s="23">
        <v>584.0</v>
      </c>
      <c r="AR147" s="23">
        <v>0.0</v>
      </c>
      <c r="AS147" s="23">
        <v>0.0</v>
      </c>
      <c r="AT147" s="23">
        <v>0.0</v>
      </c>
      <c r="AU147" s="23">
        <v>147.0</v>
      </c>
      <c r="AV147" s="23">
        <v>0.0</v>
      </c>
      <c r="AW147" s="30" t="s">
        <v>31</v>
      </c>
    </row>
    <row r="148" ht="15.75" customHeight="1">
      <c r="A148" s="22" t="s">
        <v>47</v>
      </c>
      <c r="B148" s="23">
        <v>1285.0</v>
      </c>
      <c r="C148" s="23">
        <v>19727.0</v>
      </c>
      <c r="D148" s="23">
        <v>0.0</v>
      </c>
      <c r="E148" s="23">
        <v>246.0</v>
      </c>
      <c r="F148" s="23">
        <v>790.0</v>
      </c>
      <c r="G148" s="23">
        <v>0.0</v>
      </c>
      <c r="H148" s="23">
        <v>247.0</v>
      </c>
      <c r="I148" s="23">
        <v>0.0</v>
      </c>
      <c r="J148" s="23">
        <v>2373.0</v>
      </c>
      <c r="K148" s="23">
        <v>0.0</v>
      </c>
      <c r="L148" s="23">
        <v>256.0</v>
      </c>
      <c r="M148" s="23">
        <v>0.0</v>
      </c>
      <c r="N148" s="23">
        <v>1093.0</v>
      </c>
      <c r="O148" s="23">
        <v>0.0</v>
      </c>
      <c r="P148" s="23">
        <v>549.0</v>
      </c>
      <c r="Q148" s="23">
        <v>11.0</v>
      </c>
      <c r="R148" s="23">
        <v>324.0</v>
      </c>
      <c r="S148" s="23">
        <v>0.0</v>
      </c>
      <c r="T148" s="23">
        <v>2433.0</v>
      </c>
      <c r="U148" s="23">
        <v>0.0</v>
      </c>
      <c r="V148" s="23">
        <v>2917.0</v>
      </c>
      <c r="W148" s="30" t="s">
        <v>31</v>
      </c>
      <c r="X148" s="23">
        <v>1032.0</v>
      </c>
      <c r="Y148" s="23">
        <v>0.0</v>
      </c>
      <c r="Z148" s="23">
        <v>392.0</v>
      </c>
      <c r="AA148" s="23">
        <v>0.0</v>
      </c>
      <c r="AB148" s="23">
        <v>12.0</v>
      </c>
      <c r="AC148" s="30" t="s">
        <v>31</v>
      </c>
      <c r="AD148" s="23">
        <v>0.0</v>
      </c>
      <c r="AE148" s="23">
        <v>1867.0</v>
      </c>
      <c r="AF148" s="23">
        <v>0.0</v>
      </c>
      <c r="AG148" s="23">
        <v>75.0</v>
      </c>
      <c r="AH148" s="23">
        <v>120.0</v>
      </c>
      <c r="AI148" s="23">
        <v>1226.0</v>
      </c>
      <c r="AJ148" s="23">
        <v>0.0</v>
      </c>
      <c r="AK148" s="23">
        <v>550.0</v>
      </c>
      <c r="AL148" s="23">
        <v>49.0</v>
      </c>
      <c r="AM148" s="23">
        <v>413.0</v>
      </c>
      <c r="AN148" s="23">
        <v>315.0</v>
      </c>
      <c r="AO148" s="23">
        <v>1093.0</v>
      </c>
      <c r="AP148" s="23">
        <v>0.0</v>
      </c>
      <c r="AQ148" s="23">
        <v>2246.0</v>
      </c>
      <c r="AR148" s="23">
        <v>112.0</v>
      </c>
      <c r="AS148" s="23">
        <v>0.0</v>
      </c>
      <c r="AT148" s="23">
        <v>0.0</v>
      </c>
      <c r="AU148" s="23">
        <v>120.0</v>
      </c>
      <c r="AV148" s="23">
        <v>151.0</v>
      </c>
      <c r="AW148" s="30" t="s">
        <v>31</v>
      </c>
    </row>
    <row r="149" ht="15.75" customHeight="1">
      <c r="A149" s="22" t="s">
        <v>48</v>
      </c>
      <c r="B149" s="23">
        <v>240.0</v>
      </c>
      <c r="C149" s="23">
        <v>2581.0</v>
      </c>
      <c r="D149" s="23">
        <v>1.0</v>
      </c>
      <c r="E149" s="23">
        <v>33.0</v>
      </c>
      <c r="F149" s="23">
        <v>120.0</v>
      </c>
      <c r="G149" s="23">
        <v>0.0</v>
      </c>
      <c r="H149" s="23">
        <v>0.0</v>
      </c>
      <c r="I149" s="23">
        <v>0.0</v>
      </c>
      <c r="J149" s="23">
        <v>421.0</v>
      </c>
      <c r="K149" s="23">
        <v>0.0</v>
      </c>
      <c r="L149" s="23">
        <v>0.0</v>
      </c>
      <c r="M149" s="23">
        <v>4.0</v>
      </c>
      <c r="N149" s="23">
        <v>210.0</v>
      </c>
      <c r="O149" s="23">
        <v>0.0</v>
      </c>
      <c r="P149" s="23">
        <v>0.0</v>
      </c>
      <c r="Q149" s="23">
        <v>0.0</v>
      </c>
      <c r="R149" s="23">
        <v>26.0</v>
      </c>
      <c r="S149" s="23">
        <v>0.0</v>
      </c>
      <c r="T149" s="23">
        <v>157.0</v>
      </c>
      <c r="U149" s="23">
        <v>0.0</v>
      </c>
      <c r="V149" s="23">
        <v>82.0</v>
      </c>
      <c r="W149" s="30" t="s">
        <v>31</v>
      </c>
      <c r="X149" s="23">
        <v>101.0</v>
      </c>
      <c r="Y149" s="23">
        <v>0.0</v>
      </c>
      <c r="Z149" s="23">
        <v>0.0</v>
      </c>
      <c r="AA149" s="23">
        <v>0.0</v>
      </c>
      <c r="AB149" s="23">
        <v>260.0</v>
      </c>
      <c r="AC149" s="30" t="s">
        <v>31</v>
      </c>
      <c r="AD149" s="23">
        <v>0.0</v>
      </c>
      <c r="AE149" s="23">
        <v>320.0</v>
      </c>
      <c r="AF149" s="23">
        <v>0.0</v>
      </c>
      <c r="AG149" s="23">
        <v>0.0</v>
      </c>
      <c r="AH149" s="23">
        <v>27.0</v>
      </c>
      <c r="AI149" s="23">
        <v>144.0</v>
      </c>
      <c r="AJ149" s="23">
        <v>0.0</v>
      </c>
      <c r="AK149" s="23">
        <v>12.0</v>
      </c>
      <c r="AL149" s="23">
        <v>0.0</v>
      </c>
      <c r="AM149" s="23">
        <v>58.0</v>
      </c>
      <c r="AN149" s="23">
        <v>85.0</v>
      </c>
      <c r="AO149" s="23">
        <v>125.0</v>
      </c>
      <c r="AP149" s="23">
        <v>3.0</v>
      </c>
      <c r="AQ149" s="23">
        <v>595.0</v>
      </c>
      <c r="AR149" s="23">
        <v>30.0</v>
      </c>
      <c r="AS149" s="23">
        <v>0.0</v>
      </c>
      <c r="AT149" s="23">
        <v>0.0</v>
      </c>
      <c r="AU149" s="23">
        <v>7.0</v>
      </c>
      <c r="AV149" s="23">
        <v>0.0</v>
      </c>
      <c r="AW149" s="30" t="s">
        <v>31</v>
      </c>
    </row>
    <row r="150" ht="15.75" customHeight="1">
      <c r="A150" s="25" t="s">
        <v>49</v>
      </c>
      <c r="B150" s="23">
        <v>93.0</v>
      </c>
      <c r="C150" s="23">
        <v>828.0</v>
      </c>
      <c r="D150" s="23">
        <v>0.0</v>
      </c>
      <c r="E150" s="23">
        <v>0.0</v>
      </c>
      <c r="F150" s="23">
        <v>50.0</v>
      </c>
      <c r="G150" s="23">
        <v>0.0</v>
      </c>
      <c r="H150" s="23">
        <v>0.0</v>
      </c>
      <c r="I150" s="23">
        <v>0.0</v>
      </c>
      <c r="J150" s="23">
        <v>122.0</v>
      </c>
      <c r="K150" s="23">
        <v>0.0</v>
      </c>
      <c r="L150" s="23">
        <v>0.0</v>
      </c>
      <c r="M150" s="23">
        <v>0.0</v>
      </c>
      <c r="N150" s="23">
        <v>60.0</v>
      </c>
      <c r="O150" s="23">
        <v>0.0</v>
      </c>
      <c r="P150" s="23">
        <v>0.0</v>
      </c>
      <c r="Q150" s="23">
        <v>0.0</v>
      </c>
      <c r="R150" s="23">
        <v>52.0</v>
      </c>
      <c r="S150" s="23">
        <v>0.0</v>
      </c>
      <c r="T150" s="23">
        <v>24.0</v>
      </c>
      <c r="U150" s="23">
        <v>0.0</v>
      </c>
      <c r="V150" s="23">
        <v>0.0</v>
      </c>
      <c r="W150" s="30" t="s">
        <v>31</v>
      </c>
      <c r="X150" s="23">
        <v>42.0</v>
      </c>
      <c r="Y150" s="23">
        <v>0.0</v>
      </c>
      <c r="Z150" s="23">
        <v>40.0</v>
      </c>
      <c r="AA150" s="23">
        <v>0.0</v>
      </c>
      <c r="AB150" s="23">
        <v>0.0</v>
      </c>
      <c r="AC150" s="30" t="s">
        <v>31</v>
      </c>
      <c r="AD150" s="23">
        <v>0.0</v>
      </c>
      <c r="AE150" s="23">
        <v>45.0</v>
      </c>
      <c r="AF150" s="23">
        <v>0.0</v>
      </c>
      <c r="AG150" s="23">
        <v>0.0</v>
      </c>
      <c r="AH150" s="23">
        <v>43.0</v>
      </c>
      <c r="AI150" s="23">
        <v>21.0</v>
      </c>
      <c r="AJ150" s="23">
        <v>0.0</v>
      </c>
      <c r="AK150" s="23">
        <v>44.0</v>
      </c>
      <c r="AL150" s="23">
        <v>0.0</v>
      </c>
      <c r="AM150" s="23">
        <v>0.0</v>
      </c>
      <c r="AN150" s="23">
        <v>0.0</v>
      </c>
      <c r="AO150" s="23">
        <v>60.0</v>
      </c>
      <c r="AP150" s="23">
        <v>0.0</v>
      </c>
      <c r="AQ150" s="23">
        <v>318.0</v>
      </c>
      <c r="AR150" s="23">
        <v>0.0</v>
      </c>
      <c r="AS150" s="23">
        <v>0.0</v>
      </c>
      <c r="AT150" s="23">
        <v>0.0</v>
      </c>
      <c r="AU150" s="23">
        <v>0.0</v>
      </c>
      <c r="AV150" s="23">
        <v>0.0</v>
      </c>
      <c r="AW150" s="30" t="s">
        <v>31</v>
      </c>
    </row>
    <row r="151" ht="15.75" customHeight="1">
      <c r="A151" s="25" t="s">
        <v>50</v>
      </c>
      <c r="B151" s="23">
        <v>170.0</v>
      </c>
      <c r="C151" s="23">
        <v>617.0</v>
      </c>
      <c r="D151" s="23">
        <v>0.0</v>
      </c>
      <c r="E151" s="23">
        <v>0.0</v>
      </c>
      <c r="F151" s="23">
        <v>117.0</v>
      </c>
      <c r="G151" s="23">
        <v>0.0</v>
      </c>
      <c r="H151" s="23">
        <v>0.0</v>
      </c>
      <c r="I151" s="23">
        <v>0.0</v>
      </c>
      <c r="J151" s="23">
        <v>50.0</v>
      </c>
      <c r="K151" s="23">
        <v>0.0</v>
      </c>
      <c r="L151" s="23">
        <v>0.0</v>
      </c>
      <c r="M151" s="23">
        <v>0.0</v>
      </c>
      <c r="N151" s="23">
        <v>43.0</v>
      </c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>
        <v>57.0</v>
      </c>
      <c r="U151" s="23">
        <v>0.0</v>
      </c>
      <c r="V151" s="23">
        <v>0.0</v>
      </c>
      <c r="W151" s="30" t="s">
        <v>31</v>
      </c>
      <c r="X151" s="23">
        <v>47.0</v>
      </c>
      <c r="Y151" s="23">
        <v>0.0</v>
      </c>
      <c r="Z151" s="23">
        <v>0.0</v>
      </c>
      <c r="AA151" s="23">
        <v>0.0</v>
      </c>
      <c r="AB151" s="23">
        <v>0.0</v>
      </c>
      <c r="AC151" s="30" t="s">
        <v>31</v>
      </c>
      <c r="AD151" s="23">
        <v>0.0</v>
      </c>
      <c r="AE151" s="23">
        <v>51.0</v>
      </c>
      <c r="AF151" s="23">
        <v>0.0</v>
      </c>
      <c r="AG151" s="23">
        <v>0.0</v>
      </c>
      <c r="AH151" s="23">
        <v>53.0</v>
      </c>
      <c r="AI151" s="23">
        <v>0.0</v>
      </c>
      <c r="AJ151" s="23">
        <v>0.0</v>
      </c>
      <c r="AK151" s="23">
        <v>0.0</v>
      </c>
      <c r="AL151" s="23">
        <v>0.0</v>
      </c>
      <c r="AM151" s="23">
        <v>0.0</v>
      </c>
      <c r="AN151" s="23">
        <v>0.0</v>
      </c>
      <c r="AO151" s="23">
        <v>54.0</v>
      </c>
      <c r="AP151" s="23">
        <v>0.0</v>
      </c>
      <c r="AQ151" s="23">
        <v>315.0</v>
      </c>
      <c r="AR151" s="23">
        <v>0.0</v>
      </c>
      <c r="AS151" s="23">
        <v>0.0</v>
      </c>
      <c r="AT151" s="23">
        <v>0.0</v>
      </c>
      <c r="AU151" s="23">
        <v>0.0</v>
      </c>
      <c r="AV151" s="23">
        <v>0.0</v>
      </c>
      <c r="AW151" s="30" t="s">
        <v>31</v>
      </c>
    </row>
    <row r="152" ht="15.75" customHeight="1">
      <c r="A152" s="15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39"/>
      <c r="N152" s="39"/>
      <c r="O152" s="39"/>
      <c r="P152" s="39"/>
      <c r="Q152" s="39"/>
      <c r="R152" s="39"/>
      <c r="S152" s="23"/>
      <c r="T152" s="23"/>
      <c r="U152" s="40"/>
      <c r="V152" s="40"/>
      <c r="W152" s="15"/>
      <c r="X152" s="40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</row>
    <row r="153" ht="25.5" customHeight="1">
      <c r="A153" s="1" t="s">
        <v>64</v>
      </c>
    </row>
    <row r="154" ht="15.75" customHeight="1"/>
    <row r="155" ht="15.75" customHeight="1"/>
    <row r="156" ht="19.5" customHeight="1">
      <c r="A156" s="29"/>
      <c r="B156" s="4" t="s">
        <v>1</v>
      </c>
      <c r="C156" s="5"/>
      <c r="D156" s="6" t="s">
        <v>2</v>
      </c>
      <c r="E156" s="7"/>
      <c r="F156" s="8" t="s">
        <v>3</v>
      </c>
      <c r="G156" s="6" t="s">
        <v>4</v>
      </c>
      <c r="H156" s="7"/>
      <c r="I156" s="6" t="s">
        <v>5</v>
      </c>
      <c r="J156" s="7"/>
      <c r="K156" s="6" t="s">
        <v>6</v>
      </c>
      <c r="L156" s="5"/>
      <c r="M156" s="4" t="s">
        <v>7</v>
      </c>
      <c r="N156" s="7"/>
      <c r="O156" s="4" t="s">
        <v>8</v>
      </c>
      <c r="P156" s="7"/>
      <c r="Q156" s="4" t="s">
        <v>9</v>
      </c>
      <c r="R156" s="7"/>
      <c r="S156" s="4" t="s">
        <v>10</v>
      </c>
      <c r="T156" s="7"/>
      <c r="U156" s="6" t="s">
        <v>11</v>
      </c>
      <c r="V156" s="7"/>
      <c r="W156" s="4" t="s">
        <v>12</v>
      </c>
      <c r="X156" s="4" t="s">
        <v>13</v>
      </c>
      <c r="Y156" s="7"/>
      <c r="Z156" s="9" t="s">
        <v>14</v>
      </c>
      <c r="AA156" s="9" t="s">
        <v>61</v>
      </c>
      <c r="AB156" s="6" t="s">
        <v>16</v>
      </c>
      <c r="AC156" s="7"/>
      <c r="AD156" s="6" t="s">
        <v>17</v>
      </c>
      <c r="AE156" s="7"/>
      <c r="AF156" s="6" t="s">
        <v>53</v>
      </c>
      <c r="AG156" s="7"/>
      <c r="AH156" s="6" t="s">
        <v>54</v>
      </c>
      <c r="AI156" s="5"/>
      <c r="AJ156" s="4" t="s">
        <v>20</v>
      </c>
      <c r="AK156" s="7"/>
      <c r="AL156" s="6" t="s">
        <v>21</v>
      </c>
      <c r="AM156" s="7"/>
      <c r="AN156" s="6" t="s">
        <v>55</v>
      </c>
      <c r="AO156" s="7"/>
      <c r="AP156" s="6" t="s">
        <v>23</v>
      </c>
      <c r="AQ156" s="8" t="s">
        <v>62</v>
      </c>
      <c r="AR156" s="8" t="s">
        <v>25</v>
      </c>
      <c r="AS156" s="8" t="s">
        <v>26</v>
      </c>
      <c r="AT156" s="6" t="s">
        <v>63</v>
      </c>
      <c r="AU156" s="6" t="s">
        <v>57</v>
      </c>
    </row>
    <row r="157" ht="15.75" customHeight="1">
      <c r="A157" s="10"/>
      <c r="B157" s="11" t="s">
        <v>28</v>
      </c>
      <c r="C157" s="11" t="s">
        <v>29</v>
      </c>
      <c r="D157" s="12" t="s">
        <v>28</v>
      </c>
      <c r="E157" s="13" t="s">
        <v>29</v>
      </c>
      <c r="F157" s="14" t="s">
        <v>28</v>
      </c>
      <c r="G157" s="11" t="s">
        <v>28</v>
      </c>
      <c r="H157" s="11" t="s">
        <v>29</v>
      </c>
      <c r="I157" s="12" t="s">
        <v>28</v>
      </c>
      <c r="J157" s="13" t="s">
        <v>29</v>
      </c>
      <c r="K157" s="12" t="s">
        <v>28</v>
      </c>
      <c r="L157" s="11" t="s">
        <v>29</v>
      </c>
      <c r="M157" s="11" t="s">
        <v>28</v>
      </c>
      <c r="N157" s="13" t="s">
        <v>29</v>
      </c>
      <c r="O157" s="11" t="s">
        <v>28</v>
      </c>
      <c r="P157" s="13" t="s">
        <v>29</v>
      </c>
      <c r="Q157" s="11" t="s">
        <v>28</v>
      </c>
      <c r="R157" s="13" t="s">
        <v>29</v>
      </c>
      <c r="S157" s="11" t="s">
        <v>28</v>
      </c>
      <c r="T157" s="13" t="s">
        <v>29</v>
      </c>
      <c r="U157" s="12" t="s">
        <v>28</v>
      </c>
      <c r="V157" s="13" t="s">
        <v>29</v>
      </c>
      <c r="W157" s="11" t="s">
        <v>29</v>
      </c>
      <c r="X157" s="11" t="s">
        <v>28</v>
      </c>
      <c r="Y157" s="13" t="s">
        <v>29</v>
      </c>
      <c r="Z157" s="13" t="s">
        <v>29</v>
      </c>
      <c r="AA157" s="13" t="s">
        <v>29</v>
      </c>
      <c r="AB157" s="12" t="s">
        <v>28</v>
      </c>
      <c r="AC157" s="13" t="s">
        <v>29</v>
      </c>
      <c r="AD157" s="12" t="s">
        <v>28</v>
      </c>
      <c r="AE157" s="13" t="s">
        <v>29</v>
      </c>
      <c r="AF157" s="12" t="s">
        <v>28</v>
      </c>
      <c r="AG157" s="13" t="s">
        <v>29</v>
      </c>
      <c r="AH157" s="12" t="s">
        <v>28</v>
      </c>
      <c r="AI157" s="11" t="s">
        <v>29</v>
      </c>
      <c r="AJ157" s="11" t="s">
        <v>28</v>
      </c>
      <c r="AK157" s="13" t="s">
        <v>29</v>
      </c>
      <c r="AL157" s="11" t="s">
        <v>28</v>
      </c>
      <c r="AM157" s="11" t="s">
        <v>29</v>
      </c>
      <c r="AN157" s="12" t="s">
        <v>28</v>
      </c>
      <c r="AO157" s="13" t="s">
        <v>29</v>
      </c>
      <c r="AP157" s="13" t="s">
        <v>29</v>
      </c>
      <c r="AQ157" s="13" t="s">
        <v>29</v>
      </c>
      <c r="AR157" s="14" t="s">
        <v>29</v>
      </c>
      <c r="AS157" s="14" t="s">
        <v>29</v>
      </c>
      <c r="AT157" s="12" t="s">
        <v>29</v>
      </c>
      <c r="AU157" s="12" t="s">
        <v>29</v>
      </c>
    </row>
    <row r="158" ht="15.75" customHeight="1">
      <c r="A158" s="15"/>
      <c r="B158" s="16"/>
      <c r="C158" s="16"/>
      <c r="D158" s="16"/>
      <c r="E158" s="16"/>
      <c r="F158" s="16"/>
      <c r="G158" s="17"/>
      <c r="H158" s="17"/>
      <c r="I158" s="17"/>
      <c r="J158" s="17"/>
      <c r="K158" s="17"/>
      <c r="L158" s="17"/>
      <c r="M158" s="18"/>
      <c r="N158" s="18"/>
      <c r="O158" s="18"/>
      <c r="P158" s="18"/>
      <c r="Q158" s="18"/>
      <c r="R158" s="18"/>
      <c r="S158" s="17"/>
      <c r="T158" s="17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</row>
    <row r="159" ht="15.75" customHeight="1">
      <c r="A159" s="18"/>
      <c r="B159" s="16" t="s">
        <v>58</v>
      </c>
    </row>
    <row r="160" ht="15.75" customHeight="1">
      <c r="A160" s="19" t="s">
        <v>30</v>
      </c>
      <c r="B160" s="20">
        <v>55796.0</v>
      </c>
      <c r="C160" s="20">
        <v>288470.0</v>
      </c>
      <c r="D160" s="20">
        <v>2.0</v>
      </c>
      <c r="E160" s="20">
        <v>7082.0</v>
      </c>
      <c r="F160" s="20">
        <v>11012.0</v>
      </c>
      <c r="G160" s="20">
        <v>15.0</v>
      </c>
      <c r="H160" s="20">
        <v>1587.0</v>
      </c>
      <c r="I160" s="20">
        <v>0.0</v>
      </c>
      <c r="J160" s="20">
        <v>49413.0</v>
      </c>
      <c r="K160" s="20">
        <v>4.0</v>
      </c>
      <c r="L160" s="20">
        <v>3445.0</v>
      </c>
      <c r="M160" s="20">
        <v>10.0</v>
      </c>
      <c r="N160" s="20">
        <v>15616.0</v>
      </c>
      <c r="O160" s="20">
        <v>0.0</v>
      </c>
      <c r="P160" s="20">
        <v>3282.0</v>
      </c>
      <c r="Q160" s="20">
        <v>0.0</v>
      </c>
      <c r="R160" s="20">
        <v>718.0</v>
      </c>
      <c r="S160" s="20">
        <v>84.0</v>
      </c>
      <c r="T160" s="20">
        <v>25467.0</v>
      </c>
      <c r="U160" s="20">
        <v>130.0</v>
      </c>
      <c r="V160" s="20">
        <v>11490.0</v>
      </c>
      <c r="W160" s="20">
        <v>18974.0</v>
      </c>
      <c r="X160" s="20">
        <v>37.0</v>
      </c>
      <c r="Y160" s="20">
        <v>18175.0</v>
      </c>
      <c r="Z160" s="20">
        <v>4515.0</v>
      </c>
      <c r="AA160" s="20">
        <v>186.0</v>
      </c>
      <c r="AB160" s="20">
        <v>0.0</v>
      </c>
      <c r="AC160" s="20">
        <v>32572.0</v>
      </c>
      <c r="AD160" s="20">
        <v>0.0</v>
      </c>
      <c r="AE160" s="20">
        <v>2253.0</v>
      </c>
      <c r="AF160" s="20">
        <v>4.0</v>
      </c>
      <c r="AG160" s="20">
        <v>11151.0</v>
      </c>
      <c r="AH160" s="20">
        <v>0.0</v>
      </c>
      <c r="AI160" s="20">
        <v>27057.0</v>
      </c>
      <c r="AJ160" s="20">
        <v>6.0</v>
      </c>
      <c r="AK160" s="20">
        <v>3087.0</v>
      </c>
      <c r="AL160" s="20">
        <v>44490.0</v>
      </c>
      <c r="AM160" s="20">
        <v>28418.0</v>
      </c>
      <c r="AN160" s="20">
        <v>2.0</v>
      </c>
      <c r="AO160" s="20">
        <v>21818.0</v>
      </c>
      <c r="AP160" s="20">
        <v>1418.0</v>
      </c>
      <c r="AQ160" s="20">
        <v>77.0</v>
      </c>
      <c r="AR160" s="30" t="s">
        <v>31</v>
      </c>
      <c r="AS160" s="20">
        <v>40.0</v>
      </c>
      <c r="AT160" s="20">
        <v>614.0</v>
      </c>
      <c r="AU160" s="20">
        <v>15.0</v>
      </c>
    </row>
    <row r="161" ht="15.75" customHeight="1">
      <c r="A161" s="22" t="s">
        <v>32</v>
      </c>
      <c r="B161" s="23">
        <v>10278.0</v>
      </c>
      <c r="C161" s="23">
        <v>51861.0</v>
      </c>
      <c r="D161" s="23">
        <v>1.0</v>
      </c>
      <c r="E161" s="23">
        <v>1494.0</v>
      </c>
      <c r="F161" s="23">
        <v>2887.0</v>
      </c>
      <c r="G161" s="23">
        <v>0.0</v>
      </c>
      <c r="H161" s="23">
        <v>283.0</v>
      </c>
      <c r="I161" s="23">
        <v>0.0</v>
      </c>
      <c r="J161" s="23">
        <v>10718.0</v>
      </c>
      <c r="K161" s="23">
        <v>0.0</v>
      </c>
      <c r="L161" s="23">
        <v>435.0</v>
      </c>
      <c r="M161" s="23">
        <v>7.0</v>
      </c>
      <c r="N161" s="23">
        <v>3704.0</v>
      </c>
      <c r="O161" s="23">
        <v>0.0</v>
      </c>
      <c r="P161" s="23">
        <v>482.0</v>
      </c>
      <c r="Q161" s="23">
        <v>0.0</v>
      </c>
      <c r="R161" s="23">
        <v>76.0</v>
      </c>
      <c r="S161" s="23">
        <v>2.0</v>
      </c>
      <c r="T161" s="23">
        <v>5071.0</v>
      </c>
      <c r="U161" s="23">
        <v>0.0</v>
      </c>
      <c r="V161" s="23">
        <v>1896.0</v>
      </c>
      <c r="W161" s="23">
        <v>3167.0</v>
      </c>
      <c r="X161" s="23">
        <v>0.0</v>
      </c>
      <c r="Y161" s="23">
        <v>3193.0</v>
      </c>
      <c r="Z161" s="23">
        <v>520.0</v>
      </c>
      <c r="AA161" s="23">
        <v>32.0</v>
      </c>
      <c r="AB161" s="23">
        <v>0.0</v>
      </c>
      <c r="AC161" s="23">
        <v>5799.0</v>
      </c>
      <c r="AD161" s="23">
        <v>0.0</v>
      </c>
      <c r="AE161" s="23">
        <v>312.0</v>
      </c>
      <c r="AF161" s="23">
        <v>0.0</v>
      </c>
      <c r="AG161" s="23">
        <v>1597.0</v>
      </c>
      <c r="AH161" s="23">
        <v>0.0</v>
      </c>
      <c r="AI161" s="23">
        <v>4078.0</v>
      </c>
      <c r="AJ161" s="23">
        <v>1.0</v>
      </c>
      <c r="AK161" s="23">
        <v>547.0</v>
      </c>
      <c r="AL161" s="23">
        <v>7380.0</v>
      </c>
      <c r="AM161" s="23">
        <v>4719.0</v>
      </c>
      <c r="AN161" s="23">
        <v>0.0</v>
      </c>
      <c r="AO161" s="23">
        <v>3605.0</v>
      </c>
      <c r="AP161" s="23">
        <v>133.0</v>
      </c>
      <c r="AQ161" s="23">
        <v>0.0</v>
      </c>
      <c r="AR161" s="38" t="s">
        <v>31</v>
      </c>
      <c r="AS161" s="23">
        <v>0.0</v>
      </c>
      <c r="AT161" s="23">
        <v>0.0</v>
      </c>
      <c r="AU161" s="23">
        <v>0.0</v>
      </c>
    </row>
    <row r="162" ht="15.75" customHeight="1">
      <c r="A162" s="25" t="s">
        <v>33</v>
      </c>
      <c r="B162" s="23">
        <v>1089.0</v>
      </c>
      <c r="C162" s="23">
        <v>8602.0</v>
      </c>
      <c r="D162" s="23">
        <v>0.0</v>
      </c>
      <c r="E162" s="23">
        <v>433.0</v>
      </c>
      <c r="F162" s="23">
        <v>172.0</v>
      </c>
      <c r="G162" s="23">
        <v>0.0</v>
      </c>
      <c r="H162" s="23">
        <v>0.0</v>
      </c>
      <c r="I162" s="23">
        <v>0.0</v>
      </c>
      <c r="J162" s="23">
        <v>1717.0</v>
      </c>
      <c r="K162" s="23">
        <v>0.0</v>
      </c>
      <c r="L162" s="23">
        <v>97.0</v>
      </c>
      <c r="M162" s="23">
        <v>0.0</v>
      </c>
      <c r="N162" s="23">
        <v>184.0</v>
      </c>
      <c r="O162" s="23">
        <v>0.0</v>
      </c>
      <c r="P162" s="23">
        <v>97.0</v>
      </c>
      <c r="Q162" s="23">
        <v>0.0</v>
      </c>
      <c r="R162" s="23">
        <v>46.0</v>
      </c>
      <c r="S162" s="23">
        <v>1.0</v>
      </c>
      <c r="T162" s="23">
        <v>947.0</v>
      </c>
      <c r="U162" s="23">
        <v>0.0</v>
      </c>
      <c r="V162" s="23">
        <v>447.0</v>
      </c>
      <c r="W162" s="23">
        <v>428.0</v>
      </c>
      <c r="X162" s="23">
        <v>0.0</v>
      </c>
      <c r="Y162" s="23">
        <v>468.0</v>
      </c>
      <c r="Z162" s="23">
        <v>164.0</v>
      </c>
      <c r="AA162" s="23">
        <v>24.0</v>
      </c>
      <c r="AB162" s="23">
        <v>0.0</v>
      </c>
      <c r="AC162" s="23">
        <v>768.0</v>
      </c>
      <c r="AD162" s="23">
        <v>0.0</v>
      </c>
      <c r="AE162" s="23">
        <v>54.0</v>
      </c>
      <c r="AF162" s="23">
        <v>0.0</v>
      </c>
      <c r="AG162" s="23">
        <v>339.0</v>
      </c>
      <c r="AH162" s="23">
        <v>0.0</v>
      </c>
      <c r="AI162" s="23">
        <v>798.0</v>
      </c>
      <c r="AJ162" s="23">
        <v>0.0</v>
      </c>
      <c r="AK162" s="23">
        <v>91.0</v>
      </c>
      <c r="AL162" s="23">
        <v>916.0</v>
      </c>
      <c r="AM162" s="23">
        <v>732.0</v>
      </c>
      <c r="AN162" s="23">
        <v>0.0</v>
      </c>
      <c r="AO162" s="23">
        <v>699.0</v>
      </c>
      <c r="AP162" s="23">
        <v>32.0</v>
      </c>
      <c r="AQ162" s="23">
        <v>0.0</v>
      </c>
      <c r="AR162" s="38" t="s">
        <v>31</v>
      </c>
      <c r="AS162" s="23">
        <v>0.0</v>
      </c>
      <c r="AT162" s="23">
        <v>37.0</v>
      </c>
      <c r="AU162" s="23">
        <v>0.0</v>
      </c>
    </row>
    <row r="163" ht="15.75" customHeight="1">
      <c r="A163" s="22" t="s">
        <v>65</v>
      </c>
      <c r="B163" s="23">
        <v>1451.0</v>
      </c>
      <c r="C163" s="23">
        <v>5432.0</v>
      </c>
      <c r="D163" s="23">
        <v>0.0</v>
      </c>
      <c r="E163" s="23">
        <v>53.0</v>
      </c>
      <c r="F163" s="23">
        <v>128.0</v>
      </c>
      <c r="G163" s="23">
        <v>0.0</v>
      </c>
      <c r="H163" s="23">
        <v>60.0</v>
      </c>
      <c r="I163" s="23">
        <v>0.0</v>
      </c>
      <c r="J163" s="23">
        <v>677.0</v>
      </c>
      <c r="K163" s="23">
        <v>0.0</v>
      </c>
      <c r="L163" s="23">
        <v>69.0</v>
      </c>
      <c r="M163" s="23">
        <v>0.0</v>
      </c>
      <c r="N163" s="23">
        <v>220.0</v>
      </c>
      <c r="O163" s="23">
        <v>0.0</v>
      </c>
      <c r="P163" s="23">
        <v>36.0</v>
      </c>
      <c r="Q163" s="23">
        <v>0.0</v>
      </c>
      <c r="R163" s="23">
        <v>20.0</v>
      </c>
      <c r="S163" s="23">
        <v>0.0</v>
      </c>
      <c r="T163" s="23">
        <v>605.0</v>
      </c>
      <c r="U163" s="23">
        <v>0.0</v>
      </c>
      <c r="V163" s="23">
        <v>465.0</v>
      </c>
      <c r="W163" s="23">
        <v>437.0</v>
      </c>
      <c r="X163" s="23">
        <v>0.0</v>
      </c>
      <c r="Y163" s="23">
        <v>401.0</v>
      </c>
      <c r="Z163" s="23">
        <v>78.0</v>
      </c>
      <c r="AA163" s="23">
        <v>0.0</v>
      </c>
      <c r="AB163" s="23">
        <v>0.0</v>
      </c>
      <c r="AC163" s="23">
        <v>357.0</v>
      </c>
      <c r="AD163" s="23">
        <v>0.0</v>
      </c>
      <c r="AE163" s="23">
        <v>60.0</v>
      </c>
      <c r="AF163" s="23">
        <v>0.0</v>
      </c>
      <c r="AG163" s="23">
        <v>415.0</v>
      </c>
      <c r="AH163" s="23">
        <v>0.0</v>
      </c>
      <c r="AI163" s="23">
        <v>572.0</v>
      </c>
      <c r="AJ163" s="23">
        <v>0.0</v>
      </c>
      <c r="AK163" s="23">
        <v>52.0</v>
      </c>
      <c r="AL163" s="23">
        <v>1322.0</v>
      </c>
      <c r="AM163" s="23">
        <v>388.0</v>
      </c>
      <c r="AN163" s="23">
        <v>1.0</v>
      </c>
      <c r="AO163" s="23">
        <v>420.0</v>
      </c>
      <c r="AP163" s="23">
        <v>47.0</v>
      </c>
      <c r="AQ163" s="23">
        <v>0.0</v>
      </c>
      <c r="AR163" s="38" t="s">
        <v>31</v>
      </c>
      <c r="AS163" s="23">
        <v>0.0</v>
      </c>
      <c r="AT163" s="23">
        <v>0.0</v>
      </c>
      <c r="AU163" s="23">
        <v>0.0</v>
      </c>
    </row>
    <row r="164" ht="15.75" customHeight="1">
      <c r="A164" s="26" t="s">
        <v>66</v>
      </c>
      <c r="B164" s="27">
        <v>1457.0</v>
      </c>
      <c r="C164" s="27">
        <v>5807.0</v>
      </c>
      <c r="D164" s="27">
        <v>0.0</v>
      </c>
      <c r="E164" s="27">
        <v>156.0</v>
      </c>
      <c r="F164" s="27">
        <v>415.0</v>
      </c>
      <c r="G164" s="27">
        <v>0.0</v>
      </c>
      <c r="H164" s="27">
        <v>86.0</v>
      </c>
      <c r="I164" s="27">
        <v>0.0</v>
      </c>
      <c r="J164" s="27">
        <v>1170.0</v>
      </c>
      <c r="K164" s="27">
        <v>0.0</v>
      </c>
      <c r="L164" s="27">
        <v>98.0</v>
      </c>
      <c r="M164" s="27">
        <v>0.0</v>
      </c>
      <c r="N164" s="27">
        <v>272.0</v>
      </c>
      <c r="O164" s="27">
        <v>0.0</v>
      </c>
      <c r="P164" s="27">
        <v>65.0</v>
      </c>
      <c r="Q164" s="27">
        <v>0.0</v>
      </c>
      <c r="R164" s="27">
        <v>0.0</v>
      </c>
      <c r="S164" s="27">
        <v>0.0</v>
      </c>
      <c r="T164" s="27">
        <v>510.0</v>
      </c>
      <c r="U164" s="27">
        <v>0.0</v>
      </c>
      <c r="V164" s="27">
        <v>30.0</v>
      </c>
      <c r="W164" s="27">
        <v>578.0</v>
      </c>
      <c r="X164" s="27">
        <v>0.0</v>
      </c>
      <c r="Y164" s="27">
        <v>201.0</v>
      </c>
      <c r="Z164" s="27">
        <v>52.0</v>
      </c>
      <c r="AA164" s="27">
        <v>0.0</v>
      </c>
      <c r="AB164" s="27">
        <v>0.0</v>
      </c>
      <c r="AC164" s="27">
        <v>857.0</v>
      </c>
      <c r="AD164" s="27">
        <v>0.0</v>
      </c>
      <c r="AE164" s="27">
        <v>17.0</v>
      </c>
      <c r="AF164" s="27">
        <v>0.0</v>
      </c>
      <c r="AG164" s="27">
        <v>114.0</v>
      </c>
      <c r="AH164" s="27">
        <v>0.0</v>
      </c>
      <c r="AI164" s="27">
        <v>378.0</v>
      </c>
      <c r="AJ164" s="27">
        <v>0.0</v>
      </c>
      <c r="AK164" s="27">
        <v>0.0</v>
      </c>
      <c r="AL164" s="27">
        <v>1042.0</v>
      </c>
      <c r="AM164" s="27">
        <v>700.0</v>
      </c>
      <c r="AN164" s="27">
        <v>0.0</v>
      </c>
      <c r="AO164" s="27">
        <v>523.0</v>
      </c>
      <c r="AP164" s="27">
        <v>0.0</v>
      </c>
      <c r="AQ164" s="27">
        <v>0.0</v>
      </c>
      <c r="AR164" s="41" t="s">
        <v>31</v>
      </c>
      <c r="AS164" s="27">
        <v>0.0</v>
      </c>
      <c r="AT164" s="27">
        <v>0.0</v>
      </c>
      <c r="AU164" s="27">
        <v>0.0</v>
      </c>
    </row>
    <row r="165" ht="15.75" customHeight="1">
      <c r="A165" s="22" t="s">
        <v>36</v>
      </c>
      <c r="B165" s="23">
        <v>2110.0</v>
      </c>
      <c r="C165" s="23">
        <v>14550.0</v>
      </c>
      <c r="D165" s="23">
        <v>0.0</v>
      </c>
      <c r="E165" s="23">
        <v>427.0</v>
      </c>
      <c r="F165" s="23">
        <v>0.0</v>
      </c>
      <c r="G165" s="23">
        <v>0.0</v>
      </c>
      <c r="H165" s="23">
        <v>244.0</v>
      </c>
      <c r="I165" s="23">
        <v>0.0</v>
      </c>
      <c r="J165" s="23">
        <v>2075.0</v>
      </c>
      <c r="K165" s="23">
        <v>0.0</v>
      </c>
      <c r="L165" s="23">
        <v>97.0</v>
      </c>
      <c r="M165" s="23">
        <v>0.0</v>
      </c>
      <c r="N165" s="23">
        <v>1009.0</v>
      </c>
      <c r="O165" s="23">
        <v>0.0</v>
      </c>
      <c r="P165" s="23">
        <v>72.0</v>
      </c>
      <c r="Q165" s="23">
        <v>0.0</v>
      </c>
      <c r="R165" s="23">
        <v>55.0</v>
      </c>
      <c r="S165" s="23">
        <v>0.0</v>
      </c>
      <c r="T165" s="23">
        <v>1049.0</v>
      </c>
      <c r="U165" s="23">
        <v>0.0</v>
      </c>
      <c r="V165" s="23">
        <v>213.0</v>
      </c>
      <c r="W165" s="23">
        <v>1641.0</v>
      </c>
      <c r="X165" s="23">
        <v>0.0</v>
      </c>
      <c r="Y165" s="23">
        <v>1213.0</v>
      </c>
      <c r="Z165" s="23">
        <v>279.0</v>
      </c>
      <c r="AA165" s="23">
        <v>0.0</v>
      </c>
      <c r="AB165" s="23">
        <v>0.0</v>
      </c>
      <c r="AC165" s="23">
        <v>1028.0</v>
      </c>
      <c r="AD165" s="23">
        <v>0.0</v>
      </c>
      <c r="AE165" s="23">
        <v>137.0</v>
      </c>
      <c r="AF165" s="23">
        <v>0.0</v>
      </c>
      <c r="AG165" s="23">
        <v>433.0</v>
      </c>
      <c r="AH165" s="23">
        <v>0.0</v>
      </c>
      <c r="AI165" s="23">
        <v>1464.0</v>
      </c>
      <c r="AJ165" s="23">
        <v>0.0</v>
      </c>
      <c r="AK165" s="23">
        <v>87.0</v>
      </c>
      <c r="AL165" s="23">
        <v>2110.0</v>
      </c>
      <c r="AM165" s="23">
        <v>1976.0</v>
      </c>
      <c r="AN165" s="23">
        <v>0.0</v>
      </c>
      <c r="AO165" s="23">
        <v>947.0</v>
      </c>
      <c r="AP165" s="23">
        <v>104.0</v>
      </c>
      <c r="AQ165" s="23">
        <v>0.0</v>
      </c>
      <c r="AR165" s="38" t="s">
        <v>31</v>
      </c>
      <c r="AS165" s="23">
        <v>0.0</v>
      </c>
      <c r="AT165" s="23">
        <v>0.0</v>
      </c>
      <c r="AU165" s="23">
        <v>0.0</v>
      </c>
    </row>
    <row r="166" ht="15.75" customHeight="1">
      <c r="A166" s="25" t="s">
        <v>37</v>
      </c>
      <c r="B166" s="23">
        <v>816.0</v>
      </c>
      <c r="C166" s="23">
        <v>4297.0</v>
      </c>
      <c r="D166" s="23">
        <v>0.0</v>
      </c>
      <c r="E166" s="23">
        <v>248.0</v>
      </c>
      <c r="F166" s="23">
        <v>83.0</v>
      </c>
      <c r="G166" s="23">
        <v>0.0</v>
      </c>
      <c r="H166" s="23">
        <v>34.0</v>
      </c>
      <c r="I166" s="23">
        <v>0.0</v>
      </c>
      <c r="J166" s="23">
        <v>701.0</v>
      </c>
      <c r="K166" s="23">
        <v>0.0</v>
      </c>
      <c r="L166" s="23">
        <v>38.0</v>
      </c>
      <c r="M166" s="23">
        <v>0.0</v>
      </c>
      <c r="N166" s="23">
        <v>150.0</v>
      </c>
      <c r="O166" s="23">
        <v>0.0</v>
      </c>
      <c r="P166" s="23">
        <v>0.0</v>
      </c>
      <c r="Q166" s="23">
        <v>0.0</v>
      </c>
      <c r="R166" s="23">
        <v>21.0</v>
      </c>
      <c r="S166" s="23">
        <v>0.0</v>
      </c>
      <c r="T166" s="23">
        <v>343.0</v>
      </c>
      <c r="U166" s="23">
        <v>0.0</v>
      </c>
      <c r="V166" s="23">
        <v>353.0</v>
      </c>
      <c r="W166" s="23">
        <v>215.0</v>
      </c>
      <c r="X166" s="23">
        <v>0.0</v>
      </c>
      <c r="Y166" s="23">
        <v>229.0</v>
      </c>
      <c r="Z166" s="23">
        <v>70.0</v>
      </c>
      <c r="AA166" s="23">
        <v>0.0</v>
      </c>
      <c r="AB166" s="23">
        <v>0.0</v>
      </c>
      <c r="AC166" s="23">
        <v>398.0</v>
      </c>
      <c r="AD166" s="23">
        <v>0.0</v>
      </c>
      <c r="AE166" s="23">
        <v>22.0</v>
      </c>
      <c r="AF166" s="23">
        <v>2.0</v>
      </c>
      <c r="AG166" s="23">
        <v>87.0</v>
      </c>
      <c r="AH166" s="23">
        <v>0.0</v>
      </c>
      <c r="AI166" s="23">
        <v>427.0</v>
      </c>
      <c r="AJ166" s="23">
        <v>0.0</v>
      </c>
      <c r="AK166" s="23">
        <v>71.0</v>
      </c>
      <c r="AL166" s="23">
        <v>731.0</v>
      </c>
      <c r="AM166" s="23">
        <v>465.0</v>
      </c>
      <c r="AN166" s="23">
        <v>0.0</v>
      </c>
      <c r="AO166" s="23">
        <v>403.0</v>
      </c>
      <c r="AP166" s="23">
        <v>22.0</v>
      </c>
      <c r="AQ166" s="23">
        <v>0.0</v>
      </c>
      <c r="AR166" s="38" t="s">
        <v>31</v>
      </c>
      <c r="AS166" s="23">
        <v>0.0</v>
      </c>
      <c r="AT166" s="23">
        <v>0.0</v>
      </c>
      <c r="AU166" s="23">
        <v>0.0</v>
      </c>
    </row>
    <row r="167" ht="15.75" customHeight="1">
      <c r="A167" s="25" t="s">
        <v>38</v>
      </c>
      <c r="B167" s="23">
        <v>2300.0</v>
      </c>
      <c r="C167" s="23">
        <v>14390.0</v>
      </c>
      <c r="D167" s="23">
        <v>0.0</v>
      </c>
      <c r="E167" s="23">
        <v>401.0</v>
      </c>
      <c r="F167" s="23">
        <v>198.0</v>
      </c>
      <c r="G167" s="23">
        <v>0.0</v>
      </c>
      <c r="H167" s="23">
        <v>0.0</v>
      </c>
      <c r="I167" s="23">
        <v>0.0</v>
      </c>
      <c r="J167" s="23">
        <v>2388.0</v>
      </c>
      <c r="K167" s="23">
        <v>0.0</v>
      </c>
      <c r="L167" s="23">
        <v>92.0</v>
      </c>
      <c r="M167" s="23">
        <v>0.0</v>
      </c>
      <c r="N167" s="23">
        <v>621.0</v>
      </c>
      <c r="O167" s="23">
        <v>0.0</v>
      </c>
      <c r="P167" s="23">
        <v>31.0</v>
      </c>
      <c r="Q167" s="23">
        <v>0.0</v>
      </c>
      <c r="R167" s="23">
        <v>31.0</v>
      </c>
      <c r="S167" s="23">
        <v>0.0</v>
      </c>
      <c r="T167" s="23">
        <v>1550.0</v>
      </c>
      <c r="U167" s="23">
        <v>0.0</v>
      </c>
      <c r="V167" s="23">
        <v>631.0</v>
      </c>
      <c r="W167" s="23">
        <v>1036.0</v>
      </c>
      <c r="X167" s="23">
        <v>8.0</v>
      </c>
      <c r="Y167" s="23">
        <v>989.0</v>
      </c>
      <c r="Z167" s="23">
        <v>253.0</v>
      </c>
      <c r="AA167" s="23">
        <v>0.0</v>
      </c>
      <c r="AB167" s="23">
        <v>0.0</v>
      </c>
      <c r="AC167" s="23">
        <v>1109.0</v>
      </c>
      <c r="AD167" s="23">
        <v>0.0</v>
      </c>
      <c r="AE167" s="23">
        <v>161.0</v>
      </c>
      <c r="AF167" s="23">
        <v>1.0</v>
      </c>
      <c r="AG167" s="23">
        <v>704.0</v>
      </c>
      <c r="AH167" s="23">
        <v>0.0</v>
      </c>
      <c r="AI167" s="23">
        <v>1710.0</v>
      </c>
      <c r="AJ167" s="23">
        <v>0.0</v>
      </c>
      <c r="AK167" s="23">
        <v>219.0</v>
      </c>
      <c r="AL167" s="23">
        <v>2093.0</v>
      </c>
      <c r="AM167" s="23">
        <v>1633.0</v>
      </c>
      <c r="AN167" s="23">
        <v>0.0</v>
      </c>
      <c r="AO167" s="23">
        <v>744.0</v>
      </c>
      <c r="AP167" s="23">
        <v>87.0</v>
      </c>
      <c r="AQ167" s="23">
        <v>0.0</v>
      </c>
      <c r="AR167" s="38" t="s">
        <v>31</v>
      </c>
      <c r="AS167" s="23">
        <v>0.0</v>
      </c>
      <c r="AT167" s="23">
        <v>0.0</v>
      </c>
      <c r="AU167" s="23">
        <v>0.0</v>
      </c>
    </row>
    <row r="168" ht="15.75" customHeight="1">
      <c r="A168" s="25" t="s">
        <v>39</v>
      </c>
      <c r="B168" s="23">
        <v>1850.0</v>
      </c>
      <c r="C168" s="23">
        <v>14163.0</v>
      </c>
      <c r="D168" s="23">
        <v>0.0</v>
      </c>
      <c r="E168" s="23">
        <v>345.0</v>
      </c>
      <c r="F168" s="23">
        <v>183.0</v>
      </c>
      <c r="G168" s="23">
        <v>0.0</v>
      </c>
      <c r="H168" s="23">
        <v>0.0</v>
      </c>
      <c r="I168" s="23">
        <v>0.0</v>
      </c>
      <c r="J168" s="23">
        <v>2390.0</v>
      </c>
      <c r="K168" s="23">
        <v>0.0</v>
      </c>
      <c r="L168" s="23">
        <v>42.0</v>
      </c>
      <c r="M168" s="23">
        <v>0.0</v>
      </c>
      <c r="N168" s="23">
        <v>551.0</v>
      </c>
      <c r="O168" s="23">
        <v>0.0</v>
      </c>
      <c r="P168" s="23">
        <v>70.0</v>
      </c>
      <c r="Q168" s="23">
        <v>0.0</v>
      </c>
      <c r="R168" s="23">
        <v>0.0</v>
      </c>
      <c r="S168" s="23">
        <v>0.0</v>
      </c>
      <c r="T168" s="23">
        <v>1381.0</v>
      </c>
      <c r="U168" s="23">
        <v>0.0</v>
      </c>
      <c r="V168" s="23">
        <v>307.0</v>
      </c>
      <c r="W168" s="23">
        <v>906.0</v>
      </c>
      <c r="X168" s="23">
        <v>2.0</v>
      </c>
      <c r="Y168" s="23">
        <v>686.0</v>
      </c>
      <c r="Z168" s="23">
        <v>176.0</v>
      </c>
      <c r="AA168" s="23">
        <v>0.0</v>
      </c>
      <c r="AB168" s="23">
        <v>0.0</v>
      </c>
      <c r="AC168" s="23">
        <v>1710.0</v>
      </c>
      <c r="AD168" s="23">
        <v>0.0</v>
      </c>
      <c r="AE168" s="23">
        <v>45.0</v>
      </c>
      <c r="AF168" s="23">
        <v>0.0</v>
      </c>
      <c r="AG168" s="23">
        <v>369.0</v>
      </c>
      <c r="AH168" s="23">
        <v>0.0</v>
      </c>
      <c r="AI168" s="23">
        <v>1268.0</v>
      </c>
      <c r="AJ168" s="23">
        <v>0.0</v>
      </c>
      <c r="AK168" s="23">
        <v>135.0</v>
      </c>
      <c r="AL168" s="23">
        <v>1664.0</v>
      </c>
      <c r="AM168" s="23">
        <v>2321.0</v>
      </c>
      <c r="AN168" s="23">
        <v>1.0</v>
      </c>
      <c r="AO168" s="23">
        <v>1431.0</v>
      </c>
      <c r="AP168" s="23">
        <v>30.0</v>
      </c>
      <c r="AQ168" s="23">
        <v>0.0</v>
      </c>
      <c r="AR168" s="38" t="s">
        <v>31</v>
      </c>
      <c r="AS168" s="23">
        <v>0.0</v>
      </c>
      <c r="AT168" s="23">
        <v>0.0</v>
      </c>
      <c r="AU168" s="23">
        <v>0.0</v>
      </c>
    </row>
    <row r="169" ht="15.75" customHeight="1">
      <c r="A169" s="25" t="s">
        <v>40</v>
      </c>
      <c r="B169" s="23">
        <v>11454.0</v>
      </c>
      <c r="C169" s="23">
        <v>53276.0</v>
      </c>
      <c r="D169" s="23">
        <v>0.0</v>
      </c>
      <c r="E169" s="23">
        <v>1170.0</v>
      </c>
      <c r="F169" s="23">
        <v>2109.0</v>
      </c>
      <c r="G169" s="23">
        <v>0.0</v>
      </c>
      <c r="H169" s="23">
        <v>172.0</v>
      </c>
      <c r="I169" s="23">
        <v>0.0</v>
      </c>
      <c r="J169" s="23">
        <v>7887.0</v>
      </c>
      <c r="K169" s="23">
        <v>0.0</v>
      </c>
      <c r="L169" s="23">
        <v>722.0</v>
      </c>
      <c r="M169" s="23">
        <v>0.0</v>
      </c>
      <c r="N169" s="23">
        <v>3116.0</v>
      </c>
      <c r="O169" s="23">
        <v>0.0</v>
      </c>
      <c r="P169" s="23">
        <v>700.0</v>
      </c>
      <c r="Q169" s="23">
        <v>0.0</v>
      </c>
      <c r="R169" s="23">
        <v>129.0</v>
      </c>
      <c r="S169" s="23">
        <v>0.0</v>
      </c>
      <c r="T169" s="23">
        <v>3114.0</v>
      </c>
      <c r="U169" s="23">
        <v>0.0</v>
      </c>
      <c r="V169" s="23">
        <v>1600.0</v>
      </c>
      <c r="W169" s="23">
        <v>3879.0</v>
      </c>
      <c r="X169" s="23">
        <v>3.0</v>
      </c>
      <c r="Y169" s="23">
        <v>3296.0</v>
      </c>
      <c r="Z169" s="23">
        <v>1196.0</v>
      </c>
      <c r="AA169" s="23">
        <v>97.0</v>
      </c>
      <c r="AB169" s="23">
        <v>0.0</v>
      </c>
      <c r="AC169" s="23">
        <v>8320.0</v>
      </c>
      <c r="AD169" s="23">
        <v>0.0</v>
      </c>
      <c r="AE169" s="23">
        <v>310.0</v>
      </c>
      <c r="AF169" s="23">
        <v>0.0</v>
      </c>
      <c r="AG169" s="23">
        <v>2118.0</v>
      </c>
      <c r="AH169" s="23">
        <v>0.0</v>
      </c>
      <c r="AI169" s="23">
        <v>5312.0</v>
      </c>
      <c r="AJ169" s="23">
        <v>3.0</v>
      </c>
      <c r="AK169" s="23">
        <v>772.0</v>
      </c>
      <c r="AL169" s="23">
        <v>9339.0</v>
      </c>
      <c r="AM169" s="23">
        <v>3992.0</v>
      </c>
      <c r="AN169" s="23">
        <v>0.0</v>
      </c>
      <c r="AO169" s="23">
        <v>4835.0</v>
      </c>
      <c r="AP169" s="23">
        <v>384.0</v>
      </c>
      <c r="AQ169" s="23">
        <v>0.0</v>
      </c>
      <c r="AR169" s="38" t="s">
        <v>31</v>
      </c>
      <c r="AS169" s="23">
        <v>27.0</v>
      </c>
      <c r="AT169" s="23">
        <v>113.0</v>
      </c>
      <c r="AU169" s="23">
        <v>15.0</v>
      </c>
    </row>
    <row r="170" ht="15.75" customHeight="1">
      <c r="A170" s="22" t="s">
        <v>41</v>
      </c>
      <c r="B170" s="23">
        <v>7504.0</v>
      </c>
      <c r="C170" s="23">
        <v>33413.0</v>
      </c>
      <c r="D170" s="23">
        <v>0.0</v>
      </c>
      <c r="E170" s="23">
        <v>813.0</v>
      </c>
      <c r="F170" s="23">
        <v>2006.0</v>
      </c>
      <c r="G170" s="23">
        <v>15.0</v>
      </c>
      <c r="H170" s="23">
        <v>158.0</v>
      </c>
      <c r="I170" s="23">
        <v>0.0</v>
      </c>
      <c r="J170" s="23">
        <v>5824.0</v>
      </c>
      <c r="K170" s="23">
        <v>0.0</v>
      </c>
      <c r="L170" s="23">
        <v>228.0</v>
      </c>
      <c r="M170" s="23">
        <v>0.0</v>
      </c>
      <c r="N170" s="23">
        <v>2168.0</v>
      </c>
      <c r="O170" s="23">
        <v>0.0</v>
      </c>
      <c r="P170" s="23">
        <v>501.0</v>
      </c>
      <c r="Q170" s="23">
        <v>0.0</v>
      </c>
      <c r="R170" s="23">
        <v>116.0</v>
      </c>
      <c r="S170" s="23">
        <v>1.0</v>
      </c>
      <c r="T170" s="23">
        <v>2884.0</v>
      </c>
      <c r="U170" s="23">
        <v>33.0</v>
      </c>
      <c r="V170" s="23">
        <v>716.0</v>
      </c>
      <c r="W170" s="23">
        <v>1629.0</v>
      </c>
      <c r="X170" s="23">
        <v>2.0</v>
      </c>
      <c r="Y170" s="23">
        <v>2191.0</v>
      </c>
      <c r="Z170" s="23">
        <v>478.0</v>
      </c>
      <c r="AA170" s="23">
        <v>0.0</v>
      </c>
      <c r="AB170" s="23">
        <v>0.0</v>
      </c>
      <c r="AC170" s="23">
        <v>3848.0</v>
      </c>
      <c r="AD170" s="23">
        <v>0.0</v>
      </c>
      <c r="AE170" s="23">
        <v>220.0</v>
      </c>
      <c r="AF170" s="23">
        <v>0.0</v>
      </c>
      <c r="AG170" s="23">
        <v>1609.0</v>
      </c>
      <c r="AH170" s="23">
        <v>0.0</v>
      </c>
      <c r="AI170" s="23">
        <v>3152.0</v>
      </c>
      <c r="AJ170" s="23">
        <v>0.0</v>
      </c>
      <c r="AK170" s="23">
        <v>264.0</v>
      </c>
      <c r="AL170" s="23">
        <v>5447.0</v>
      </c>
      <c r="AM170" s="23">
        <v>3047.0</v>
      </c>
      <c r="AN170" s="23">
        <v>0.0</v>
      </c>
      <c r="AO170" s="23">
        <v>2990.0</v>
      </c>
      <c r="AP170" s="23">
        <v>220.0</v>
      </c>
      <c r="AQ170" s="23">
        <v>77.0</v>
      </c>
      <c r="AR170" s="38" t="s">
        <v>31</v>
      </c>
      <c r="AS170" s="23">
        <v>0.0</v>
      </c>
      <c r="AT170" s="23">
        <v>280.0</v>
      </c>
      <c r="AU170" s="23">
        <v>0.0</v>
      </c>
    </row>
    <row r="171" ht="15.75" customHeight="1">
      <c r="A171" s="25" t="s">
        <v>42</v>
      </c>
      <c r="B171" s="23">
        <v>1422.0</v>
      </c>
      <c r="C171" s="23">
        <v>6300.0</v>
      </c>
      <c r="D171" s="23">
        <v>0.0</v>
      </c>
      <c r="E171" s="23">
        <v>320.0</v>
      </c>
      <c r="F171" s="23">
        <v>345.0</v>
      </c>
      <c r="G171" s="23">
        <v>0.0</v>
      </c>
      <c r="H171" s="23">
        <v>0.0</v>
      </c>
      <c r="I171" s="23">
        <v>0.0</v>
      </c>
      <c r="J171" s="23">
        <v>1317.0</v>
      </c>
      <c r="K171" s="23">
        <v>0.0</v>
      </c>
      <c r="L171" s="23">
        <v>60.0</v>
      </c>
      <c r="M171" s="23">
        <v>0.0</v>
      </c>
      <c r="N171" s="23">
        <v>381.0</v>
      </c>
      <c r="O171" s="23">
        <v>0.0</v>
      </c>
      <c r="P171" s="23">
        <v>0.0</v>
      </c>
      <c r="Q171" s="23">
        <v>0.0</v>
      </c>
      <c r="R171" s="23">
        <v>18.0</v>
      </c>
      <c r="S171" s="23">
        <v>1.0</v>
      </c>
      <c r="T171" s="23">
        <v>535.0</v>
      </c>
      <c r="U171" s="23">
        <v>0.0</v>
      </c>
      <c r="V171" s="23">
        <v>134.0</v>
      </c>
      <c r="W171" s="23">
        <v>394.0</v>
      </c>
      <c r="X171" s="23">
        <v>4.0</v>
      </c>
      <c r="Y171" s="23">
        <v>437.0</v>
      </c>
      <c r="Z171" s="23">
        <v>131.0</v>
      </c>
      <c r="AA171" s="23">
        <v>0.0</v>
      </c>
      <c r="AB171" s="23">
        <v>0.0</v>
      </c>
      <c r="AC171" s="23">
        <v>587.0</v>
      </c>
      <c r="AD171" s="23">
        <v>0.0</v>
      </c>
      <c r="AE171" s="23">
        <v>52.0</v>
      </c>
      <c r="AF171" s="23">
        <v>0.0</v>
      </c>
      <c r="AG171" s="23">
        <v>141.0</v>
      </c>
      <c r="AH171" s="23">
        <v>0.0</v>
      </c>
      <c r="AI171" s="23">
        <v>645.0</v>
      </c>
      <c r="AJ171" s="23">
        <v>0.0</v>
      </c>
      <c r="AK171" s="23">
        <v>21.0</v>
      </c>
      <c r="AL171" s="23">
        <v>1072.0</v>
      </c>
      <c r="AM171" s="23">
        <v>585.0</v>
      </c>
      <c r="AN171" s="23">
        <v>0.0</v>
      </c>
      <c r="AO171" s="23">
        <v>542.0</v>
      </c>
      <c r="AP171" s="23">
        <v>0.0</v>
      </c>
      <c r="AQ171" s="23">
        <v>0.0</v>
      </c>
      <c r="AR171" s="38" t="s">
        <v>31</v>
      </c>
      <c r="AS171" s="23">
        <v>0.0</v>
      </c>
      <c r="AT171" s="23">
        <v>0.0</v>
      </c>
      <c r="AU171" s="23">
        <v>0.0</v>
      </c>
    </row>
    <row r="172" ht="15.75" customHeight="1">
      <c r="A172" s="25" t="s">
        <v>67</v>
      </c>
      <c r="B172" s="23">
        <v>2333.0</v>
      </c>
      <c r="C172" s="23">
        <v>18174.0</v>
      </c>
      <c r="D172" s="23">
        <v>0.0</v>
      </c>
      <c r="E172" s="23">
        <v>315.0</v>
      </c>
      <c r="F172" s="23">
        <v>228.0</v>
      </c>
      <c r="G172" s="23">
        <v>0.0</v>
      </c>
      <c r="H172" s="23">
        <v>257.0</v>
      </c>
      <c r="I172" s="23">
        <v>0.0</v>
      </c>
      <c r="J172" s="23">
        <v>2625.0</v>
      </c>
      <c r="K172" s="23">
        <v>0.0</v>
      </c>
      <c r="L172" s="23">
        <v>398.0</v>
      </c>
      <c r="M172" s="23">
        <v>0.0</v>
      </c>
      <c r="N172" s="23">
        <v>882.0</v>
      </c>
      <c r="O172" s="23">
        <v>0.0</v>
      </c>
      <c r="P172" s="23">
        <v>274.0</v>
      </c>
      <c r="Q172" s="23">
        <v>0.0</v>
      </c>
      <c r="R172" s="23">
        <v>66.0</v>
      </c>
      <c r="S172" s="23">
        <v>0.0</v>
      </c>
      <c r="T172" s="23">
        <v>1819.0</v>
      </c>
      <c r="U172" s="23">
        <v>0.0</v>
      </c>
      <c r="V172" s="23">
        <v>1133.0</v>
      </c>
      <c r="W172" s="23">
        <v>1204.0</v>
      </c>
      <c r="X172" s="23">
        <v>0.0</v>
      </c>
      <c r="Y172" s="23">
        <v>1003.0</v>
      </c>
      <c r="Z172" s="23">
        <v>508.0</v>
      </c>
      <c r="AA172" s="23">
        <v>0.0</v>
      </c>
      <c r="AB172" s="23">
        <v>0.0</v>
      </c>
      <c r="AC172" s="23">
        <v>1332.0</v>
      </c>
      <c r="AD172" s="23">
        <v>0.0</v>
      </c>
      <c r="AE172" s="23">
        <v>386.0</v>
      </c>
      <c r="AF172" s="23">
        <v>0.0</v>
      </c>
      <c r="AG172" s="23">
        <v>545.0</v>
      </c>
      <c r="AH172" s="23">
        <v>0.0</v>
      </c>
      <c r="AI172" s="23">
        <v>1722.0</v>
      </c>
      <c r="AJ172" s="23">
        <v>0.0</v>
      </c>
      <c r="AK172" s="23">
        <v>256.0</v>
      </c>
      <c r="AL172" s="23">
        <v>2105.0</v>
      </c>
      <c r="AM172" s="23">
        <v>1866.0</v>
      </c>
      <c r="AN172" s="23">
        <v>0.0</v>
      </c>
      <c r="AO172" s="23">
        <v>1384.0</v>
      </c>
      <c r="AP172" s="23">
        <v>132.0</v>
      </c>
      <c r="AQ172" s="23">
        <v>0.0</v>
      </c>
      <c r="AR172" s="38" t="s">
        <v>31</v>
      </c>
      <c r="AS172" s="23">
        <v>13.0</v>
      </c>
      <c r="AT172" s="23">
        <v>54.0</v>
      </c>
      <c r="AU172" s="23">
        <v>0.0</v>
      </c>
    </row>
    <row r="173" ht="15.75" customHeight="1">
      <c r="A173" s="22" t="s">
        <v>68</v>
      </c>
      <c r="B173" s="23">
        <v>7062.0</v>
      </c>
      <c r="C173" s="23">
        <v>28024.0</v>
      </c>
      <c r="D173" s="23">
        <v>0.0</v>
      </c>
      <c r="E173" s="23">
        <v>181.0</v>
      </c>
      <c r="F173" s="23">
        <v>1627.0</v>
      </c>
      <c r="G173" s="23">
        <v>0.0</v>
      </c>
      <c r="H173" s="23">
        <v>0.0</v>
      </c>
      <c r="I173" s="23">
        <v>0.0</v>
      </c>
      <c r="J173" s="23">
        <v>5513.0</v>
      </c>
      <c r="K173" s="23">
        <v>4.0</v>
      </c>
      <c r="L173" s="23">
        <v>599.0</v>
      </c>
      <c r="M173" s="23">
        <v>3.0</v>
      </c>
      <c r="N173" s="23">
        <v>1215.0</v>
      </c>
      <c r="O173" s="23">
        <v>0.0</v>
      </c>
      <c r="P173" s="23">
        <v>763.0</v>
      </c>
      <c r="Q173" s="23">
        <v>0.0</v>
      </c>
      <c r="R173" s="23">
        <v>0.0</v>
      </c>
      <c r="S173" s="23">
        <v>54.0</v>
      </c>
      <c r="T173" s="23">
        <v>2643.0</v>
      </c>
      <c r="U173" s="23">
        <v>59.0</v>
      </c>
      <c r="V173" s="23">
        <v>635.0</v>
      </c>
      <c r="W173" s="23">
        <v>1642.0</v>
      </c>
      <c r="X173" s="23">
        <v>18.0</v>
      </c>
      <c r="Y173" s="23">
        <v>1953.0</v>
      </c>
      <c r="Z173" s="23">
        <v>204.0</v>
      </c>
      <c r="AA173" s="23">
        <v>0.0</v>
      </c>
      <c r="AB173" s="23">
        <v>0.0</v>
      </c>
      <c r="AC173" s="23">
        <v>4107.0</v>
      </c>
      <c r="AD173" s="23">
        <v>0.0</v>
      </c>
      <c r="AE173" s="23">
        <v>113.0</v>
      </c>
      <c r="AF173" s="23">
        <v>0.0</v>
      </c>
      <c r="AG173" s="23">
        <v>870.0</v>
      </c>
      <c r="AH173" s="23">
        <v>0.0</v>
      </c>
      <c r="AI173" s="23">
        <v>2896.0</v>
      </c>
      <c r="AJ173" s="23">
        <v>2.0</v>
      </c>
      <c r="AK173" s="23">
        <v>238.0</v>
      </c>
      <c r="AL173" s="23">
        <v>5295.0</v>
      </c>
      <c r="AM173" s="23">
        <v>2847.0</v>
      </c>
      <c r="AN173" s="23">
        <v>0.0</v>
      </c>
      <c r="AO173" s="23">
        <v>1438.0</v>
      </c>
      <c r="AP173" s="23">
        <v>167.0</v>
      </c>
      <c r="AQ173" s="23">
        <v>0.0</v>
      </c>
      <c r="AR173" s="38" t="s">
        <v>31</v>
      </c>
      <c r="AS173" s="23">
        <v>0.0</v>
      </c>
      <c r="AT173" s="23">
        <v>0.0</v>
      </c>
      <c r="AU173" s="23">
        <v>0.0</v>
      </c>
    </row>
    <row r="174" ht="15.75" customHeight="1">
      <c r="A174" s="22" t="s">
        <v>69</v>
      </c>
      <c r="B174" s="23">
        <v>1776.0</v>
      </c>
      <c r="C174" s="23">
        <v>9465.0</v>
      </c>
      <c r="D174" s="23">
        <v>0.0</v>
      </c>
      <c r="E174" s="23">
        <v>162.0</v>
      </c>
      <c r="F174" s="23">
        <v>248.0</v>
      </c>
      <c r="G174" s="23">
        <v>0.0</v>
      </c>
      <c r="H174" s="23">
        <v>104.0</v>
      </c>
      <c r="I174" s="23">
        <v>0.0</v>
      </c>
      <c r="J174" s="23">
        <v>2249.0</v>
      </c>
      <c r="K174" s="23">
        <v>0.0</v>
      </c>
      <c r="L174" s="23">
        <v>75.0</v>
      </c>
      <c r="M174" s="23">
        <v>0.0</v>
      </c>
      <c r="N174" s="23">
        <v>404.0</v>
      </c>
      <c r="O174" s="23">
        <v>0.0</v>
      </c>
      <c r="P174" s="23">
        <v>68.0</v>
      </c>
      <c r="Q174" s="23">
        <v>0.0</v>
      </c>
      <c r="R174" s="23">
        <v>37.0</v>
      </c>
      <c r="S174" s="23">
        <v>25.0</v>
      </c>
      <c r="T174" s="23">
        <v>908.0</v>
      </c>
      <c r="U174" s="23">
        <v>38.0</v>
      </c>
      <c r="V174" s="23">
        <v>267.0</v>
      </c>
      <c r="W174" s="23">
        <v>503.0</v>
      </c>
      <c r="X174" s="23">
        <v>0.0</v>
      </c>
      <c r="Y174" s="23">
        <v>500.0</v>
      </c>
      <c r="Z174" s="23">
        <v>142.0</v>
      </c>
      <c r="AA174" s="23">
        <v>0.0</v>
      </c>
      <c r="AB174" s="23">
        <v>0.0</v>
      </c>
      <c r="AC174" s="23">
        <v>760.0</v>
      </c>
      <c r="AD174" s="23">
        <v>0.0</v>
      </c>
      <c r="AE174" s="23">
        <v>13.0</v>
      </c>
      <c r="AF174" s="23">
        <v>0.0</v>
      </c>
      <c r="AG174" s="23">
        <v>197.0</v>
      </c>
      <c r="AH174" s="23">
        <v>0.0</v>
      </c>
      <c r="AI174" s="23">
        <v>845.0</v>
      </c>
      <c r="AJ174" s="23">
        <v>0.0</v>
      </c>
      <c r="AK174" s="23">
        <v>157.0</v>
      </c>
      <c r="AL174" s="23">
        <v>1465.0</v>
      </c>
      <c r="AM174" s="23">
        <v>1611.0</v>
      </c>
      <c r="AN174" s="23">
        <v>0.0</v>
      </c>
      <c r="AO174" s="23">
        <v>294.0</v>
      </c>
      <c r="AP174" s="23">
        <v>39.0</v>
      </c>
      <c r="AQ174" s="23">
        <v>0.0</v>
      </c>
      <c r="AR174" s="38" t="s">
        <v>31</v>
      </c>
      <c r="AS174" s="23">
        <v>0.0</v>
      </c>
      <c r="AT174" s="23">
        <v>130.0</v>
      </c>
      <c r="AU174" s="23">
        <v>0.0</v>
      </c>
    </row>
    <row r="175" ht="15.75" customHeight="1">
      <c r="A175" s="22" t="s">
        <v>70</v>
      </c>
      <c r="B175" s="23">
        <v>532.0</v>
      </c>
      <c r="C175" s="23">
        <v>3668.0</v>
      </c>
      <c r="D175" s="23">
        <v>1.0</v>
      </c>
      <c r="E175" s="23">
        <v>178.0</v>
      </c>
      <c r="F175" s="23">
        <v>124.0</v>
      </c>
      <c r="G175" s="23">
        <v>0.0</v>
      </c>
      <c r="H175" s="23">
        <v>0.0</v>
      </c>
      <c r="I175" s="23">
        <v>0.0</v>
      </c>
      <c r="J175" s="23">
        <v>491.0</v>
      </c>
      <c r="K175" s="23">
        <v>0.0</v>
      </c>
      <c r="L175" s="23">
        <v>69.0</v>
      </c>
      <c r="M175" s="23">
        <v>0.0</v>
      </c>
      <c r="N175" s="23">
        <v>171.0</v>
      </c>
      <c r="O175" s="23">
        <v>0.0</v>
      </c>
      <c r="P175" s="23">
        <v>54.0</v>
      </c>
      <c r="Q175" s="23">
        <v>0.0</v>
      </c>
      <c r="R175" s="23">
        <v>0.0</v>
      </c>
      <c r="S175" s="23">
        <v>0.0</v>
      </c>
      <c r="T175" s="23">
        <v>367.0</v>
      </c>
      <c r="U175" s="23">
        <v>0.0</v>
      </c>
      <c r="V175" s="23">
        <v>364.0</v>
      </c>
      <c r="W175" s="23">
        <v>133.0</v>
      </c>
      <c r="X175" s="23">
        <v>0.0</v>
      </c>
      <c r="Y175" s="23">
        <v>261.0</v>
      </c>
      <c r="Z175" s="23">
        <v>30.0</v>
      </c>
      <c r="AA175" s="23">
        <v>33.0</v>
      </c>
      <c r="AB175" s="23">
        <v>0.0</v>
      </c>
      <c r="AC175" s="23">
        <v>243.0</v>
      </c>
      <c r="AD175" s="23">
        <v>0.0</v>
      </c>
      <c r="AE175" s="23">
        <v>77.0</v>
      </c>
      <c r="AF175" s="23">
        <v>1.0</v>
      </c>
      <c r="AG175" s="23">
        <v>363.0</v>
      </c>
      <c r="AH175" s="23">
        <v>0.0</v>
      </c>
      <c r="AI175" s="23">
        <v>282.0</v>
      </c>
      <c r="AJ175" s="23">
        <v>0.0</v>
      </c>
      <c r="AK175" s="23">
        <v>38.0</v>
      </c>
      <c r="AL175" s="23">
        <v>406.0</v>
      </c>
      <c r="AM175" s="23">
        <v>250.0</v>
      </c>
      <c r="AN175" s="23">
        <v>0.0</v>
      </c>
      <c r="AO175" s="23">
        <v>264.0</v>
      </c>
      <c r="AP175" s="23">
        <v>0.0</v>
      </c>
      <c r="AQ175" s="23">
        <v>0.0</v>
      </c>
      <c r="AR175" s="38" t="s">
        <v>31</v>
      </c>
      <c r="AS175" s="23">
        <v>0.0</v>
      </c>
      <c r="AT175" s="23">
        <v>0.0</v>
      </c>
      <c r="AU175" s="23">
        <v>0.0</v>
      </c>
    </row>
    <row r="176" ht="15.75" customHeight="1">
      <c r="A176" s="22" t="s">
        <v>47</v>
      </c>
      <c r="B176" s="23">
        <v>1688.0</v>
      </c>
      <c r="C176" s="23">
        <v>13335.0</v>
      </c>
      <c r="D176" s="23">
        <v>0.0</v>
      </c>
      <c r="E176" s="23">
        <v>268.0</v>
      </c>
      <c r="F176" s="23">
        <v>141.0</v>
      </c>
      <c r="G176" s="23">
        <v>0.0</v>
      </c>
      <c r="H176" s="23">
        <v>189.0</v>
      </c>
      <c r="I176" s="23">
        <v>0.0</v>
      </c>
      <c r="J176" s="23">
        <v>1100.0</v>
      </c>
      <c r="K176" s="23">
        <v>0.0</v>
      </c>
      <c r="L176" s="23">
        <v>278.0</v>
      </c>
      <c r="M176" s="23">
        <v>0.0</v>
      </c>
      <c r="N176" s="23">
        <v>400.0</v>
      </c>
      <c r="O176" s="23">
        <v>0.0</v>
      </c>
      <c r="P176" s="23">
        <v>57.0</v>
      </c>
      <c r="Q176" s="23">
        <v>0.0</v>
      </c>
      <c r="R176" s="23">
        <v>103.0</v>
      </c>
      <c r="S176" s="23">
        <v>0.0</v>
      </c>
      <c r="T176" s="23">
        <v>1399.0</v>
      </c>
      <c r="U176" s="23">
        <v>0.0</v>
      </c>
      <c r="V176" s="23">
        <v>2143.0</v>
      </c>
      <c r="W176" s="23">
        <v>878.0</v>
      </c>
      <c r="X176" s="23">
        <v>0.0</v>
      </c>
      <c r="Y176" s="23">
        <v>886.0</v>
      </c>
      <c r="Z176" s="23">
        <v>155.0</v>
      </c>
      <c r="AA176" s="23">
        <v>0.0</v>
      </c>
      <c r="AB176" s="23">
        <v>0.0</v>
      </c>
      <c r="AC176" s="23">
        <v>981.0</v>
      </c>
      <c r="AD176" s="23">
        <v>0.0</v>
      </c>
      <c r="AE176" s="23">
        <v>257.0</v>
      </c>
      <c r="AF176" s="23">
        <v>0.0</v>
      </c>
      <c r="AG176" s="23">
        <v>1095.0</v>
      </c>
      <c r="AH176" s="23">
        <v>0.0</v>
      </c>
      <c r="AI176" s="23">
        <v>1157.0</v>
      </c>
      <c r="AJ176" s="23">
        <v>0.0</v>
      </c>
      <c r="AK176" s="23">
        <v>99.0</v>
      </c>
      <c r="AL176" s="23">
        <v>1547.0</v>
      </c>
      <c r="AM176" s="23">
        <v>862.0</v>
      </c>
      <c r="AN176" s="23">
        <v>0.0</v>
      </c>
      <c r="AO176" s="23">
        <v>1007.0</v>
      </c>
      <c r="AP176" s="23">
        <v>21.0</v>
      </c>
      <c r="AQ176" s="23">
        <v>0.0</v>
      </c>
      <c r="AR176" s="38" t="s">
        <v>31</v>
      </c>
      <c r="AS176" s="23">
        <v>0.0</v>
      </c>
      <c r="AT176" s="23">
        <v>0.0</v>
      </c>
      <c r="AU176" s="23">
        <v>0.0</v>
      </c>
    </row>
    <row r="177" ht="15.75" customHeight="1">
      <c r="A177" s="22" t="s">
        <v>71</v>
      </c>
      <c r="B177" s="23">
        <v>326.0</v>
      </c>
      <c r="C177" s="23">
        <v>2257.0</v>
      </c>
      <c r="D177" s="23">
        <v>0.0</v>
      </c>
      <c r="E177" s="23">
        <v>29.0</v>
      </c>
      <c r="F177" s="23">
        <v>0.0</v>
      </c>
      <c r="G177" s="23">
        <v>0.0</v>
      </c>
      <c r="H177" s="23">
        <v>0.0</v>
      </c>
      <c r="I177" s="23">
        <v>0.0</v>
      </c>
      <c r="J177" s="23">
        <v>433.0</v>
      </c>
      <c r="K177" s="23">
        <v>0.0</v>
      </c>
      <c r="L177" s="23">
        <v>48.0</v>
      </c>
      <c r="M177" s="23">
        <v>0.0</v>
      </c>
      <c r="N177" s="23">
        <v>48.0</v>
      </c>
      <c r="O177" s="23">
        <v>0.0</v>
      </c>
      <c r="P177" s="23">
        <v>0.0</v>
      </c>
      <c r="Q177" s="23">
        <v>0.0</v>
      </c>
      <c r="R177" s="23">
        <v>0.0</v>
      </c>
      <c r="S177" s="23">
        <v>0.0</v>
      </c>
      <c r="T177" s="23">
        <v>277.0</v>
      </c>
      <c r="U177" s="23">
        <v>0.0</v>
      </c>
      <c r="V177" s="23">
        <v>156.0</v>
      </c>
      <c r="W177" s="23">
        <v>109.0</v>
      </c>
      <c r="X177" s="23">
        <v>0.0</v>
      </c>
      <c r="Y177" s="23">
        <v>163.0</v>
      </c>
      <c r="Z177" s="23">
        <v>79.0</v>
      </c>
      <c r="AA177" s="23">
        <v>0.0</v>
      </c>
      <c r="AB177" s="23">
        <v>0.0</v>
      </c>
      <c r="AC177" s="23">
        <v>256.0</v>
      </c>
      <c r="AD177" s="23">
        <v>0.0</v>
      </c>
      <c r="AE177" s="23">
        <v>17.0</v>
      </c>
      <c r="AF177" s="23">
        <v>0.0</v>
      </c>
      <c r="AG177" s="23">
        <v>91.0</v>
      </c>
      <c r="AH177" s="23">
        <v>0.0</v>
      </c>
      <c r="AI177" s="23">
        <v>153.0</v>
      </c>
      <c r="AJ177" s="23">
        <v>0.0</v>
      </c>
      <c r="AK177" s="23">
        <v>40.0</v>
      </c>
      <c r="AL177" s="23">
        <v>326.0</v>
      </c>
      <c r="AM177" s="23">
        <v>172.0</v>
      </c>
      <c r="AN177" s="23">
        <v>0.0</v>
      </c>
      <c r="AO177" s="23">
        <v>186.0</v>
      </c>
      <c r="AP177" s="23">
        <v>0.0</v>
      </c>
      <c r="AQ177" s="23">
        <v>0.0</v>
      </c>
      <c r="AR177" s="38" t="s">
        <v>31</v>
      </c>
      <c r="AS177" s="23">
        <v>0.0</v>
      </c>
      <c r="AT177" s="23">
        <v>0.0</v>
      </c>
      <c r="AU177" s="23">
        <v>0.0</v>
      </c>
    </row>
    <row r="178" ht="15.75" customHeight="1">
      <c r="A178" s="25" t="s">
        <v>49</v>
      </c>
      <c r="B178" s="23">
        <v>186.0</v>
      </c>
      <c r="C178" s="23">
        <v>958.0</v>
      </c>
      <c r="D178" s="23">
        <v>0.0</v>
      </c>
      <c r="E178" s="23">
        <v>35.0</v>
      </c>
      <c r="F178" s="23">
        <v>43.0</v>
      </c>
      <c r="G178" s="23">
        <v>0.0</v>
      </c>
      <c r="H178" s="23">
        <v>0.0</v>
      </c>
      <c r="I178" s="23">
        <v>0.0</v>
      </c>
      <c r="J178" s="23">
        <v>99.0</v>
      </c>
      <c r="K178" s="23">
        <v>0.0</v>
      </c>
      <c r="L178" s="23">
        <v>0.0</v>
      </c>
      <c r="M178" s="23">
        <v>0.0</v>
      </c>
      <c r="N178" s="23">
        <v>75.0</v>
      </c>
      <c r="O178" s="23">
        <v>0.0</v>
      </c>
      <c r="P178" s="23">
        <v>12.0</v>
      </c>
      <c r="Q178" s="23">
        <v>0.0</v>
      </c>
      <c r="R178" s="23">
        <v>0.0</v>
      </c>
      <c r="S178" s="23">
        <v>0.0</v>
      </c>
      <c r="T178" s="23">
        <v>27.0</v>
      </c>
      <c r="U178" s="23">
        <v>0.0</v>
      </c>
      <c r="V178" s="23">
        <v>0.0</v>
      </c>
      <c r="W178" s="23">
        <v>161.0</v>
      </c>
      <c r="X178" s="23">
        <v>0.0</v>
      </c>
      <c r="Y178" s="23">
        <v>66.0</v>
      </c>
      <c r="Z178" s="23">
        <v>0.0</v>
      </c>
      <c r="AA178" s="23">
        <v>0.0</v>
      </c>
      <c r="AB178" s="23">
        <v>0.0</v>
      </c>
      <c r="AC178" s="23">
        <v>59.0</v>
      </c>
      <c r="AD178" s="23">
        <v>0.0</v>
      </c>
      <c r="AE178" s="23">
        <v>0.0</v>
      </c>
      <c r="AF178" s="23">
        <v>0.0</v>
      </c>
      <c r="AG178" s="23">
        <v>35.0</v>
      </c>
      <c r="AH178" s="23">
        <v>0.0</v>
      </c>
      <c r="AI178" s="23">
        <v>144.0</v>
      </c>
      <c r="AJ178" s="23">
        <v>0.0</v>
      </c>
      <c r="AK178" s="23">
        <v>0.0</v>
      </c>
      <c r="AL178" s="23">
        <v>143.0</v>
      </c>
      <c r="AM178" s="23">
        <v>196.0</v>
      </c>
      <c r="AN178" s="23">
        <v>0.0</v>
      </c>
      <c r="AO178" s="23">
        <v>49.0</v>
      </c>
      <c r="AP178" s="23">
        <v>0.0</v>
      </c>
      <c r="AQ178" s="23">
        <v>0.0</v>
      </c>
      <c r="AR178" s="38" t="s">
        <v>31</v>
      </c>
      <c r="AS178" s="23">
        <v>0.0</v>
      </c>
      <c r="AT178" s="23">
        <v>0.0</v>
      </c>
      <c r="AU178" s="23">
        <v>0.0</v>
      </c>
    </row>
    <row r="179" ht="15.75" customHeight="1">
      <c r="A179" s="25" t="s">
        <v>50</v>
      </c>
      <c r="B179" s="23">
        <v>162.0</v>
      </c>
      <c r="C179" s="23">
        <v>498.0</v>
      </c>
      <c r="D179" s="23">
        <v>0.0</v>
      </c>
      <c r="E179" s="23">
        <v>54.0</v>
      </c>
      <c r="F179" s="23">
        <v>75.0</v>
      </c>
      <c r="G179" s="23">
        <v>0.0</v>
      </c>
      <c r="H179" s="23">
        <v>0.0</v>
      </c>
      <c r="I179" s="23">
        <v>0.0</v>
      </c>
      <c r="J179" s="23">
        <v>39.0</v>
      </c>
      <c r="K179" s="23">
        <v>0.0</v>
      </c>
      <c r="L179" s="23">
        <v>0.0</v>
      </c>
      <c r="M179" s="23">
        <v>0.0</v>
      </c>
      <c r="N179" s="23">
        <v>45.0</v>
      </c>
      <c r="O179" s="23">
        <v>0.0</v>
      </c>
      <c r="P179" s="23">
        <v>0.0</v>
      </c>
      <c r="Q179" s="23">
        <v>0.0</v>
      </c>
      <c r="R179" s="23">
        <v>0.0</v>
      </c>
      <c r="S179" s="23">
        <v>0.0</v>
      </c>
      <c r="T179" s="23">
        <v>38.0</v>
      </c>
      <c r="U179" s="23">
        <v>0.0</v>
      </c>
      <c r="V179" s="23">
        <v>0.0</v>
      </c>
      <c r="W179" s="23">
        <v>34.0</v>
      </c>
      <c r="X179" s="23">
        <v>0.0</v>
      </c>
      <c r="Y179" s="23">
        <v>39.0</v>
      </c>
      <c r="Z179" s="23">
        <v>0.0</v>
      </c>
      <c r="AA179" s="23">
        <v>0.0</v>
      </c>
      <c r="AB179" s="23">
        <v>0.0</v>
      </c>
      <c r="AC179" s="23">
        <v>53.0</v>
      </c>
      <c r="AD179" s="23">
        <v>0.0</v>
      </c>
      <c r="AE179" s="23">
        <v>0.0</v>
      </c>
      <c r="AF179" s="23">
        <v>0.0</v>
      </c>
      <c r="AG179" s="23">
        <v>29.0</v>
      </c>
      <c r="AH179" s="23">
        <v>0.0</v>
      </c>
      <c r="AI179" s="23">
        <v>54.0</v>
      </c>
      <c r="AJ179" s="23">
        <v>0.0</v>
      </c>
      <c r="AK179" s="23">
        <v>0.0</v>
      </c>
      <c r="AL179" s="23">
        <v>87.0</v>
      </c>
      <c r="AM179" s="23">
        <v>56.0</v>
      </c>
      <c r="AN179" s="23">
        <v>0.0</v>
      </c>
      <c r="AO179" s="23">
        <v>57.0</v>
      </c>
      <c r="AP179" s="23">
        <v>0.0</v>
      </c>
      <c r="AQ179" s="23">
        <v>0.0</v>
      </c>
      <c r="AR179" s="38" t="s">
        <v>31</v>
      </c>
      <c r="AS179" s="23">
        <v>0.0</v>
      </c>
      <c r="AT179" s="23">
        <v>0.0</v>
      </c>
      <c r="AU179" s="23">
        <v>0.0</v>
      </c>
    </row>
    <row r="180" ht="15.75" customHeight="1">
      <c r="A180" s="25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18"/>
      <c r="N180" s="18"/>
      <c r="O180" s="18"/>
      <c r="P180" s="18"/>
      <c r="Q180" s="18"/>
      <c r="R180" s="18"/>
      <c r="S180" s="32"/>
      <c r="T180" s="32"/>
      <c r="U180" s="33"/>
      <c r="V180" s="33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34"/>
      <c r="AI180" s="34"/>
      <c r="AJ180" s="34"/>
      <c r="AK180" s="34"/>
      <c r="AL180" s="34"/>
      <c r="AM180" s="34"/>
      <c r="AN180" s="34"/>
      <c r="AO180" s="34"/>
      <c r="AP180" s="35"/>
      <c r="AQ180" s="36"/>
      <c r="AR180" s="36"/>
      <c r="AS180" s="36"/>
      <c r="AT180" s="36"/>
      <c r="AU180" s="36"/>
    </row>
    <row r="181" ht="15.75" customHeight="1">
      <c r="A181" s="25"/>
      <c r="B181" s="16" t="s">
        <v>59</v>
      </c>
    </row>
    <row r="182" ht="15.75" customHeight="1">
      <c r="A182" s="19" t="s">
        <v>30</v>
      </c>
      <c r="B182" s="20">
        <v>38023.0</v>
      </c>
      <c r="C182" s="20">
        <v>360885.0</v>
      </c>
      <c r="D182" s="20">
        <v>13.0</v>
      </c>
      <c r="E182" s="20">
        <v>6883.0</v>
      </c>
      <c r="F182" s="20">
        <v>22996.0</v>
      </c>
      <c r="G182" s="20">
        <v>3.0</v>
      </c>
      <c r="H182" s="20">
        <v>1855.0</v>
      </c>
      <c r="I182" s="20">
        <v>129.0</v>
      </c>
      <c r="J182" s="20">
        <v>58426.0</v>
      </c>
      <c r="K182" s="20">
        <v>25.0</v>
      </c>
      <c r="L182" s="20">
        <v>2203.0</v>
      </c>
      <c r="M182" s="20">
        <v>122.0</v>
      </c>
      <c r="N182" s="20">
        <v>25504.0</v>
      </c>
      <c r="O182" s="20">
        <v>3.0</v>
      </c>
      <c r="P182" s="20">
        <v>16556.0</v>
      </c>
      <c r="Q182" s="20">
        <v>4.0</v>
      </c>
      <c r="R182" s="20">
        <v>3920.0</v>
      </c>
      <c r="S182" s="20">
        <v>3.0</v>
      </c>
      <c r="T182" s="20">
        <v>23647.0</v>
      </c>
      <c r="U182" s="20">
        <v>278.0</v>
      </c>
      <c r="V182" s="20">
        <v>9529.0</v>
      </c>
      <c r="W182" s="20">
        <v>22173.0</v>
      </c>
      <c r="X182" s="20">
        <v>3.0</v>
      </c>
      <c r="Y182" s="20">
        <v>7862.0</v>
      </c>
      <c r="Z182" s="20">
        <v>2321.0</v>
      </c>
      <c r="AA182" s="30" t="s">
        <v>31</v>
      </c>
      <c r="AB182" s="20">
        <v>0.0</v>
      </c>
      <c r="AC182" s="20">
        <v>47456.0</v>
      </c>
      <c r="AD182" s="20">
        <v>1.0</v>
      </c>
      <c r="AE182" s="20">
        <v>894.0</v>
      </c>
      <c r="AF182" s="20">
        <v>3370.0</v>
      </c>
      <c r="AG182" s="20">
        <v>9231.0</v>
      </c>
      <c r="AH182" s="20">
        <v>1690.0</v>
      </c>
      <c r="AI182" s="20">
        <v>9731.0</v>
      </c>
      <c r="AJ182" s="20">
        <v>970.0</v>
      </c>
      <c r="AK182" s="20">
        <v>6168.0</v>
      </c>
      <c r="AL182" s="20">
        <v>8346.0</v>
      </c>
      <c r="AM182" s="20">
        <v>42936.0</v>
      </c>
      <c r="AN182" s="20">
        <v>67.0</v>
      </c>
      <c r="AO182" s="20">
        <v>58743.0</v>
      </c>
      <c r="AP182" s="20">
        <v>1621.0</v>
      </c>
      <c r="AQ182" s="20">
        <v>56.0</v>
      </c>
      <c r="AR182" s="20">
        <v>110.0</v>
      </c>
      <c r="AS182" s="20">
        <v>2010.0</v>
      </c>
      <c r="AT182" s="20">
        <v>1050.0</v>
      </c>
      <c r="AU182" s="30" t="s">
        <v>31</v>
      </c>
    </row>
    <row r="183" ht="15.75" customHeight="1">
      <c r="A183" s="22" t="s">
        <v>32</v>
      </c>
      <c r="B183" s="23">
        <v>7398.0</v>
      </c>
      <c r="C183" s="23">
        <v>59389.0</v>
      </c>
      <c r="D183" s="23">
        <v>1.0</v>
      </c>
      <c r="E183" s="23">
        <v>1344.0</v>
      </c>
      <c r="F183" s="23">
        <v>4261.0</v>
      </c>
      <c r="G183" s="23">
        <v>0.0</v>
      </c>
      <c r="H183" s="23">
        <v>306.0</v>
      </c>
      <c r="I183" s="23">
        <v>36.0</v>
      </c>
      <c r="J183" s="23">
        <v>11766.0</v>
      </c>
      <c r="K183" s="23">
        <v>0.0</v>
      </c>
      <c r="L183" s="23">
        <v>240.0</v>
      </c>
      <c r="M183" s="23">
        <v>45.0</v>
      </c>
      <c r="N183" s="23">
        <v>3094.0</v>
      </c>
      <c r="O183" s="23">
        <v>0.0</v>
      </c>
      <c r="P183" s="23">
        <v>2514.0</v>
      </c>
      <c r="Q183" s="23">
        <v>0.0</v>
      </c>
      <c r="R183" s="23">
        <v>902.0</v>
      </c>
      <c r="S183" s="23">
        <v>0.0</v>
      </c>
      <c r="T183" s="23">
        <v>3045.0</v>
      </c>
      <c r="U183" s="23">
        <v>68.0</v>
      </c>
      <c r="V183" s="23">
        <v>638.0</v>
      </c>
      <c r="W183" s="23">
        <v>4192.0</v>
      </c>
      <c r="X183" s="23">
        <v>0.0</v>
      </c>
      <c r="Y183" s="23">
        <v>1281.0</v>
      </c>
      <c r="Z183" s="23">
        <v>180.0</v>
      </c>
      <c r="AA183" s="38" t="s">
        <v>31</v>
      </c>
      <c r="AB183" s="23">
        <v>0.0</v>
      </c>
      <c r="AC183" s="23">
        <v>8097.0</v>
      </c>
      <c r="AD183" s="23">
        <v>0.0</v>
      </c>
      <c r="AE183" s="23">
        <v>122.0</v>
      </c>
      <c r="AF183" s="23">
        <v>980.0</v>
      </c>
      <c r="AG183" s="23">
        <v>818.0</v>
      </c>
      <c r="AH183" s="23">
        <v>213.0</v>
      </c>
      <c r="AI183" s="23">
        <v>1065.0</v>
      </c>
      <c r="AJ183" s="23">
        <v>88.0</v>
      </c>
      <c r="AK183" s="23">
        <v>681.0</v>
      </c>
      <c r="AL183" s="23">
        <v>1698.0</v>
      </c>
      <c r="AM183" s="23">
        <v>9461.0</v>
      </c>
      <c r="AN183" s="23">
        <v>8.0</v>
      </c>
      <c r="AO183" s="23">
        <v>9327.0</v>
      </c>
      <c r="AP183" s="23">
        <v>80.0</v>
      </c>
      <c r="AQ183" s="23">
        <v>0.0</v>
      </c>
      <c r="AR183" s="23">
        <v>0.0</v>
      </c>
      <c r="AS183" s="23">
        <v>236.0</v>
      </c>
      <c r="AT183" s="23">
        <v>0.0</v>
      </c>
      <c r="AU183" s="38" t="s">
        <v>31</v>
      </c>
    </row>
    <row r="184" ht="15.75" customHeight="1">
      <c r="A184" s="25" t="s">
        <v>33</v>
      </c>
      <c r="B184" s="23">
        <v>713.0</v>
      </c>
      <c r="C184" s="23">
        <v>10419.0</v>
      </c>
      <c r="D184" s="23">
        <v>3.0</v>
      </c>
      <c r="E184" s="23">
        <v>386.0</v>
      </c>
      <c r="F184" s="23">
        <v>444.0</v>
      </c>
      <c r="G184" s="23">
        <v>0.0</v>
      </c>
      <c r="H184" s="23">
        <v>0.0</v>
      </c>
      <c r="I184" s="23">
        <v>0.0</v>
      </c>
      <c r="J184" s="23">
        <v>1652.0</v>
      </c>
      <c r="K184" s="23">
        <v>0.0</v>
      </c>
      <c r="L184" s="23">
        <v>54.0</v>
      </c>
      <c r="M184" s="23">
        <v>0.0</v>
      </c>
      <c r="N184" s="23">
        <v>865.0</v>
      </c>
      <c r="O184" s="23">
        <v>0.0</v>
      </c>
      <c r="P184" s="23">
        <v>771.0</v>
      </c>
      <c r="Q184" s="23">
        <v>0.0</v>
      </c>
      <c r="R184" s="23">
        <v>103.0</v>
      </c>
      <c r="S184" s="23">
        <v>0.0</v>
      </c>
      <c r="T184" s="23">
        <v>774.0</v>
      </c>
      <c r="U184" s="23">
        <v>0.0</v>
      </c>
      <c r="V184" s="23">
        <v>316.0</v>
      </c>
      <c r="W184" s="23">
        <v>466.0</v>
      </c>
      <c r="X184" s="23">
        <v>0.0</v>
      </c>
      <c r="Y184" s="23">
        <v>195.0</v>
      </c>
      <c r="Z184" s="23">
        <v>79.0</v>
      </c>
      <c r="AA184" s="38" t="s">
        <v>31</v>
      </c>
      <c r="AB184" s="23">
        <v>0.0</v>
      </c>
      <c r="AC184" s="23">
        <v>1366.0</v>
      </c>
      <c r="AD184" s="23">
        <v>0.0</v>
      </c>
      <c r="AE184" s="23">
        <v>37.0</v>
      </c>
      <c r="AF184" s="23">
        <v>37.0</v>
      </c>
      <c r="AG184" s="23">
        <v>434.0</v>
      </c>
      <c r="AH184" s="23">
        <v>76.0</v>
      </c>
      <c r="AI184" s="23">
        <v>396.0</v>
      </c>
      <c r="AJ184" s="23">
        <v>37.0</v>
      </c>
      <c r="AK184" s="23">
        <v>268.0</v>
      </c>
      <c r="AL184" s="23">
        <v>116.0</v>
      </c>
      <c r="AM184" s="23">
        <v>819.0</v>
      </c>
      <c r="AN184" s="23">
        <v>0.0</v>
      </c>
      <c r="AO184" s="23">
        <v>1318.0</v>
      </c>
      <c r="AP184" s="23">
        <v>49.0</v>
      </c>
      <c r="AQ184" s="23">
        <v>0.0</v>
      </c>
      <c r="AR184" s="23">
        <v>0.0</v>
      </c>
      <c r="AS184" s="23">
        <v>52.0</v>
      </c>
      <c r="AT184" s="23">
        <v>19.0</v>
      </c>
      <c r="AU184" s="38" t="s">
        <v>31</v>
      </c>
    </row>
    <row r="185" ht="15.75" customHeight="1">
      <c r="A185" s="22" t="s">
        <v>65</v>
      </c>
      <c r="B185" s="23">
        <v>676.0</v>
      </c>
      <c r="C185" s="23">
        <v>8256.0</v>
      </c>
      <c r="D185" s="23">
        <v>0.0</v>
      </c>
      <c r="E185" s="23">
        <v>203.0</v>
      </c>
      <c r="F185" s="23">
        <v>277.0</v>
      </c>
      <c r="G185" s="23">
        <v>0.0</v>
      </c>
      <c r="H185" s="23">
        <v>98.0</v>
      </c>
      <c r="I185" s="23">
        <v>0.0</v>
      </c>
      <c r="J185" s="23">
        <v>932.0</v>
      </c>
      <c r="K185" s="23">
        <v>0.0</v>
      </c>
      <c r="L185" s="23">
        <v>97.0</v>
      </c>
      <c r="M185" s="23">
        <v>0.0</v>
      </c>
      <c r="N185" s="23">
        <v>582.0</v>
      </c>
      <c r="O185" s="23">
        <v>0.0</v>
      </c>
      <c r="P185" s="23">
        <v>416.0</v>
      </c>
      <c r="Q185" s="23">
        <v>0.0</v>
      </c>
      <c r="R185" s="23">
        <v>123.0</v>
      </c>
      <c r="S185" s="23">
        <v>0.0</v>
      </c>
      <c r="T185" s="23">
        <v>776.0</v>
      </c>
      <c r="U185" s="23">
        <v>9.0</v>
      </c>
      <c r="V185" s="23">
        <v>418.0</v>
      </c>
      <c r="W185" s="23">
        <v>604.0</v>
      </c>
      <c r="X185" s="23">
        <v>0.0</v>
      </c>
      <c r="Y185" s="23">
        <v>125.0</v>
      </c>
      <c r="Z185" s="23">
        <v>31.0</v>
      </c>
      <c r="AA185" s="38" t="s">
        <v>31</v>
      </c>
      <c r="AB185" s="23">
        <v>0.0</v>
      </c>
      <c r="AC185" s="23">
        <v>1223.0</v>
      </c>
      <c r="AD185" s="23">
        <v>0.0</v>
      </c>
      <c r="AE185" s="23">
        <v>0.0</v>
      </c>
      <c r="AF185" s="23">
        <v>219.0</v>
      </c>
      <c r="AG185" s="23">
        <v>410.0</v>
      </c>
      <c r="AH185" s="23">
        <v>0.0</v>
      </c>
      <c r="AI185" s="23">
        <v>176.0</v>
      </c>
      <c r="AJ185" s="23">
        <v>85.0</v>
      </c>
      <c r="AK185" s="23">
        <v>55.0</v>
      </c>
      <c r="AL185" s="23">
        <v>86.0</v>
      </c>
      <c r="AM185" s="23">
        <v>991.0</v>
      </c>
      <c r="AN185" s="23">
        <v>0.0</v>
      </c>
      <c r="AO185" s="23">
        <v>986.0</v>
      </c>
      <c r="AP185" s="23">
        <v>0.0</v>
      </c>
      <c r="AQ185" s="23">
        <v>0.0</v>
      </c>
      <c r="AR185" s="23">
        <v>0.0</v>
      </c>
      <c r="AS185" s="23">
        <v>10.0</v>
      </c>
      <c r="AT185" s="23">
        <v>0.0</v>
      </c>
      <c r="AU185" s="38" t="s">
        <v>31</v>
      </c>
    </row>
    <row r="186" ht="15.75" customHeight="1">
      <c r="A186" s="26" t="s">
        <v>66</v>
      </c>
      <c r="B186" s="27">
        <v>747.0</v>
      </c>
      <c r="C186" s="27">
        <v>5107.0</v>
      </c>
      <c r="D186" s="27">
        <v>0.0</v>
      </c>
      <c r="E186" s="27">
        <v>47.0</v>
      </c>
      <c r="F186" s="27">
        <v>542.0</v>
      </c>
      <c r="G186" s="27">
        <v>0.0</v>
      </c>
      <c r="H186" s="27">
        <v>79.0</v>
      </c>
      <c r="I186" s="27">
        <v>0.0</v>
      </c>
      <c r="J186" s="27">
        <v>1332.0</v>
      </c>
      <c r="K186" s="27">
        <v>0.0</v>
      </c>
      <c r="L186" s="27">
        <v>0.0</v>
      </c>
      <c r="M186" s="27">
        <v>0.0</v>
      </c>
      <c r="N186" s="27">
        <v>175.0</v>
      </c>
      <c r="O186" s="27">
        <v>0.0</v>
      </c>
      <c r="P186" s="27">
        <v>218.0</v>
      </c>
      <c r="Q186" s="27">
        <v>0.0</v>
      </c>
      <c r="R186" s="27">
        <v>34.0</v>
      </c>
      <c r="S186" s="27">
        <v>0.0</v>
      </c>
      <c r="T186" s="27">
        <v>220.0</v>
      </c>
      <c r="U186" s="27">
        <v>0.0</v>
      </c>
      <c r="V186" s="27">
        <v>0.0</v>
      </c>
      <c r="W186" s="27">
        <v>510.0</v>
      </c>
      <c r="X186" s="27">
        <v>0.0</v>
      </c>
      <c r="Y186" s="27">
        <v>48.0</v>
      </c>
      <c r="Z186" s="27">
        <v>0.0</v>
      </c>
      <c r="AA186" s="41" t="s">
        <v>31</v>
      </c>
      <c r="AB186" s="27">
        <v>0.0</v>
      </c>
      <c r="AC186" s="27">
        <v>805.0</v>
      </c>
      <c r="AD186" s="27">
        <v>0.0</v>
      </c>
      <c r="AE186" s="27">
        <v>0.0</v>
      </c>
      <c r="AF186" s="27">
        <v>33.0</v>
      </c>
      <c r="AG186" s="27">
        <v>40.0</v>
      </c>
      <c r="AH186" s="27">
        <v>37.0</v>
      </c>
      <c r="AI186" s="27">
        <v>105.0</v>
      </c>
      <c r="AJ186" s="27">
        <v>0.0</v>
      </c>
      <c r="AK186" s="27">
        <v>0.0</v>
      </c>
      <c r="AL186" s="27">
        <v>134.0</v>
      </c>
      <c r="AM186" s="27">
        <v>404.0</v>
      </c>
      <c r="AN186" s="27">
        <v>1.0</v>
      </c>
      <c r="AO186" s="27">
        <v>1076.0</v>
      </c>
      <c r="AP186" s="27">
        <v>0.0</v>
      </c>
      <c r="AQ186" s="27">
        <v>0.0</v>
      </c>
      <c r="AR186" s="27">
        <v>0.0</v>
      </c>
      <c r="AS186" s="27">
        <v>14.0</v>
      </c>
      <c r="AT186" s="27">
        <v>0.0</v>
      </c>
      <c r="AU186" s="41" t="s">
        <v>31</v>
      </c>
    </row>
    <row r="187" ht="15.75" customHeight="1">
      <c r="A187" s="22" t="s">
        <v>36</v>
      </c>
      <c r="B187" s="23">
        <v>1756.0</v>
      </c>
      <c r="C187" s="23">
        <v>18930.0</v>
      </c>
      <c r="D187" s="23">
        <v>0.0</v>
      </c>
      <c r="E187" s="23">
        <v>269.0</v>
      </c>
      <c r="F187" s="23">
        <v>1231.0</v>
      </c>
      <c r="G187" s="23">
        <v>0.0</v>
      </c>
      <c r="H187" s="23">
        <v>254.0</v>
      </c>
      <c r="I187" s="23">
        <v>0.0</v>
      </c>
      <c r="J187" s="23">
        <v>4418.0</v>
      </c>
      <c r="K187" s="23">
        <v>0.0</v>
      </c>
      <c r="L187" s="23">
        <v>0.0</v>
      </c>
      <c r="M187" s="23">
        <v>0.0</v>
      </c>
      <c r="N187" s="23">
        <v>1368.0</v>
      </c>
      <c r="O187" s="23">
        <v>0.0</v>
      </c>
      <c r="P187" s="23">
        <v>483.0</v>
      </c>
      <c r="Q187" s="23">
        <v>0.0</v>
      </c>
      <c r="R187" s="23">
        <v>147.0</v>
      </c>
      <c r="S187" s="23">
        <v>0.0</v>
      </c>
      <c r="T187" s="23">
        <v>1007.0</v>
      </c>
      <c r="U187" s="23">
        <v>0.0</v>
      </c>
      <c r="V187" s="23">
        <v>81.0</v>
      </c>
      <c r="W187" s="23">
        <v>1924.0</v>
      </c>
      <c r="X187" s="23">
        <v>0.0</v>
      </c>
      <c r="Y187" s="23">
        <v>323.0</v>
      </c>
      <c r="Z187" s="23">
        <v>75.0</v>
      </c>
      <c r="AA187" s="38" t="s">
        <v>31</v>
      </c>
      <c r="AB187" s="23">
        <v>0.0</v>
      </c>
      <c r="AC187" s="23">
        <v>1833.0</v>
      </c>
      <c r="AD187" s="23">
        <v>0.0</v>
      </c>
      <c r="AE187" s="23">
        <v>34.0</v>
      </c>
      <c r="AF187" s="23">
        <v>54.0</v>
      </c>
      <c r="AG187" s="23">
        <v>189.0</v>
      </c>
      <c r="AH187" s="23">
        <v>18.0</v>
      </c>
      <c r="AI187" s="23">
        <v>293.0</v>
      </c>
      <c r="AJ187" s="23">
        <v>48.0</v>
      </c>
      <c r="AK187" s="23">
        <v>60.0</v>
      </c>
      <c r="AL187" s="23">
        <v>401.0</v>
      </c>
      <c r="AM187" s="23">
        <v>1494.0</v>
      </c>
      <c r="AN187" s="23">
        <v>4.0</v>
      </c>
      <c r="AO187" s="23">
        <v>4251.0</v>
      </c>
      <c r="AP187" s="23">
        <v>124.0</v>
      </c>
      <c r="AQ187" s="23">
        <v>0.0</v>
      </c>
      <c r="AR187" s="23">
        <v>0.0</v>
      </c>
      <c r="AS187" s="23">
        <v>216.0</v>
      </c>
      <c r="AT187" s="23">
        <v>87.0</v>
      </c>
      <c r="AU187" s="38" t="s">
        <v>31</v>
      </c>
    </row>
    <row r="188" ht="15.75" customHeight="1">
      <c r="A188" s="25" t="s">
        <v>37</v>
      </c>
      <c r="B188" s="23">
        <v>336.0</v>
      </c>
      <c r="C188" s="23">
        <v>5754.0</v>
      </c>
      <c r="D188" s="23">
        <v>0.0</v>
      </c>
      <c r="E188" s="23">
        <v>134.0</v>
      </c>
      <c r="F188" s="23">
        <v>227.0</v>
      </c>
      <c r="G188" s="23">
        <v>0.0</v>
      </c>
      <c r="H188" s="23">
        <v>0.0</v>
      </c>
      <c r="I188" s="23">
        <v>0.0</v>
      </c>
      <c r="J188" s="23">
        <v>813.0</v>
      </c>
      <c r="K188" s="23">
        <v>0.0</v>
      </c>
      <c r="L188" s="23">
        <v>47.0</v>
      </c>
      <c r="M188" s="23">
        <v>0.0</v>
      </c>
      <c r="N188" s="23">
        <v>405.0</v>
      </c>
      <c r="O188" s="23">
        <v>0.0</v>
      </c>
      <c r="P188" s="23">
        <v>37.0</v>
      </c>
      <c r="Q188" s="23">
        <v>0.0</v>
      </c>
      <c r="R188" s="23">
        <v>53.0</v>
      </c>
      <c r="S188" s="23">
        <v>2.0</v>
      </c>
      <c r="T188" s="23">
        <v>429.0</v>
      </c>
      <c r="U188" s="23">
        <v>0.0</v>
      </c>
      <c r="V188" s="23">
        <v>154.0</v>
      </c>
      <c r="W188" s="23">
        <v>291.0</v>
      </c>
      <c r="X188" s="23">
        <v>0.0</v>
      </c>
      <c r="Y188" s="23">
        <v>122.0</v>
      </c>
      <c r="Z188" s="23">
        <v>198.0</v>
      </c>
      <c r="AA188" s="38" t="s">
        <v>31</v>
      </c>
      <c r="AB188" s="23">
        <v>0.0</v>
      </c>
      <c r="AC188" s="23">
        <v>830.0</v>
      </c>
      <c r="AD188" s="23">
        <v>0.0</v>
      </c>
      <c r="AE188" s="23">
        <v>48.0</v>
      </c>
      <c r="AF188" s="23">
        <v>35.0</v>
      </c>
      <c r="AG188" s="23">
        <v>258.0</v>
      </c>
      <c r="AH188" s="23">
        <v>35.0</v>
      </c>
      <c r="AI188" s="23">
        <v>144.0</v>
      </c>
      <c r="AJ188" s="23">
        <v>0.0</v>
      </c>
      <c r="AK188" s="23">
        <v>101.0</v>
      </c>
      <c r="AL188" s="23">
        <v>37.0</v>
      </c>
      <c r="AM188" s="23">
        <v>620.0</v>
      </c>
      <c r="AN188" s="23">
        <v>0.0</v>
      </c>
      <c r="AO188" s="23">
        <v>955.0</v>
      </c>
      <c r="AP188" s="23">
        <v>0.0</v>
      </c>
      <c r="AQ188" s="23">
        <v>0.0</v>
      </c>
      <c r="AR188" s="23">
        <v>0.0</v>
      </c>
      <c r="AS188" s="23">
        <v>115.0</v>
      </c>
      <c r="AT188" s="23">
        <v>0.0</v>
      </c>
      <c r="AU188" s="38" t="s">
        <v>31</v>
      </c>
    </row>
    <row r="189" ht="15.75" customHeight="1">
      <c r="A189" s="25" t="s">
        <v>38</v>
      </c>
      <c r="B189" s="23">
        <v>1910.0</v>
      </c>
      <c r="C189" s="23">
        <v>17362.0</v>
      </c>
      <c r="D189" s="23">
        <v>1.0</v>
      </c>
      <c r="E189" s="23">
        <v>505.0</v>
      </c>
      <c r="F189" s="23">
        <v>873.0</v>
      </c>
      <c r="G189" s="23">
        <v>0.0</v>
      </c>
      <c r="H189" s="23">
        <v>0.0</v>
      </c>
      <c r="I189" s="23">
        <v>0.0</v>
      </c>
      <c r="J189" s="23">
        <v>2634.0</v>
      </c>
      <c r="K189" s="23">
        <v>0.0</v>
      </c>
      <c r="L189" s="23">
        <v>85.0</v>
      </c>
      <c r="M189" s="23">
        <v>0.0</v>
      </c>
      <c r="N189" s="23">
        <v>1386.0</v>
      </c>
      <c r="O189" s="23">
        <v>0.0</v>
      </c>
      <c r="P189" s="23">
        <v>683.0</v>
      </c>
      <c r="Q189" s="23">
        <v>0.0</v>
      </c>
      <c r="R189" s="23">
        <v>204.0</v>
      </c>
      <c r="S189" s="23">
        <v>0.0</v>
      </c>
      <c r="T189" s="23">
        <v>1557.0</v>
      </c>
      <c r="U189" s="23">
        <v>0.0</v>
      </c>
      <c r="V189" s="23">
        <v>531.0</v>
      </c>
      <c r="W189" s="23">
        <v>1085.0</v>
      </c>
      <c r="X189" s="23">
        <v>0.0</v>
      </c>
      <c r="Y189" s="23">
        <v>440.0</v>
      </c>
      <c r="Z189" s="23">
        <v>213.0</v>
      </c>
      <c r="AA189" s="38" t="s">
        <v>31</v>
      </c>
      <c r="AB189" s="23">
        <v>0.0</v>
      </c>
      <c r="AC189" s="23">
        <v>2325.0</v>
      </c>
      <c r="AD189" s="23">
        <v>0.0</v>
      </c>
      <c r="AE189" s="23">
        <v>43.0</v>
      </c>
      <c r="AF189" s="23">
        <v>117.0</v>
      </c>
      <c r="AG189" s="23">
        <v>845.0</v>
      </c>
      <c r="AH189" s="23">
        <v>446.0</v>
      </c>
      <c r="AI189" s="23">
        <v>653.0</v>
      </c>
      <c r="AJ189" s="23">
        <v>60.0</v>
      </c>
      <c r="AK189" s="23">
        <v>307.0</v>
      </c>
      <c r="AL189" s="23">
        <v>412.0</v>
      </c>
      <c r="AM189" s="23">
        <v>1368.0</v>
      </c>
      <c r="AN189" s="23">
        <v>1.0</v>
      </c>
      <c r="AO189" s="23">
        <v>2384.0</v>
      </c>
      <c r="AP189" s="23">
        <v>58.0</v>
      </c>
      <c r="AQ189" s="23">
        <v>0.0</v>
      </c>
      <c r="AR189" s="23">
        <v>0.0</v>
      </c>
      <c r="AS189" s="23">
        <v>56.0</v>
      </c>
      <c r="AT189" s="23">
        <v>0.0</v>
      </c>
      <c r="AU189" s="38" t="s">
        <v>31</v>
      </c>
    </row>
    <row r="190" ht="15.75" customHeight="1">
      <c r="A190" s="25" t="s">
        <v>39</v>
      </c>
      <c r="B190" s="23">
        <v>1513.0</v>
      </c>
      <c r="C190" s="23">
        <v>14379.0</v>
      </c>
      <c r="D190" s="23">
        <v>0.0</v>
      </c>
      <c r="E190" s="23">
        <v>447.0</v>
      </c>
      <c r="F190" s="23">
        <v>688.0</v>
      </c>
      <c r="G190" s="23">
        <v>0.0</v>
      </c>
      <c r="H190" s="23">
        <v>0.0</v>
      </c>
      <c r="I190" s="23">
        <v>61.0</v>
      </c>
      <c r="J190" s="23">
        <v>2608.0</v>
      </c>
      <c r="K190" s="23">
        <v>0.0</v>
      </c>
      <c r="L190" s="23">
        <v>0.0</v>
      </c>
      <c r="M190" s="23">
        <v>0.0</v>
      </c>
      <c r="N190" s="23">
        <v>1515.0</v>
      </c>
      <c r="O190" s="23">
        <v>0.0</v>
      </c>
      <c r="P190" s="23">
        <v>169.0</v>
      </c>
      <c r="Q190" s="23">
        <v>0.0</v>
      </c>
      <c r="R190" s="23">
        <v>169.0</v>
      </c>
      <c r="S190" s="23">
        <v>0.0</v>
      </c>
      <c r="T190" s="23">
        <v>1128.0</v>
      </c>
      <c r="U190" s="23">
        <v>0.0</v>
      </c>
      <c r="V190" s="23">
        <v>161.0</v>
      </c>
      <c r="W190" s="23">
        <v>954.0</v>
      </c>
      <c r="X190" s="23">
        <v>0.0</v>
      </c>
      <c r="Y190" s="23">
        <v>222.0</v>
      </c>
      <c r="Z190" s="23">
        <v>183.0</v>
      </c>
      <c r="AA190" s="38" t="s">
        <v>31</v>
      </c>
      <c r="AB190" s="23">
        <v>0.0</v>
      </c>
      <c r="AC190" s="23">
        <v>2095.0</v>
      </c>
      <c r="AD190" s="23">
        <v>0.0</v>
      </c>
      <c r="AE190" s="23">
        <v>32.0</v>
      </c>
      <c r="AF190" s="23">
        <v>266.0</v>
      </c>
      <c r="AG190" s="23">
        <v>317.0</v>
      </c>
      <c r="AH190" s="23">
        <v>187.0</v>
      </c>
      <c r="AI190" s="23">
        <v>385.0</v>
      </c>
      <c r="AJ190" s="23">
        <v>62.0</v>
      </c>
      <c r="AK190" s="23">
        <v>270.0</v>
      </c>
      <c r="AL190" s="23">
        <v>241.0</v>
      </c>
      <c r="AM190" s="23">
        <v>1241.0</v>
      </c>
      <c r="AN190" s="23">
        <v>8.0</v>
      </c>
      <c r="AO190" s="23">
        <v>2393.0</v>
      </c>
      <c r="AP190" s="23">
        <v>0.0</v>
      </c>
      <c r="AQ190" s="23">
        <v>0.0</v>
      </c>
      <c r="AR190" s="23">
        <v>0.0</v>
      </c>
      <c r="AS190" s="23">
        <v>59.0</v>
      </c>
      <c r="AT190" s="23">
        <v>31.0</v>
      </c>
      <c r="AU190" s="38" t="s">
        <v>31</v>
      </c>
    </row>
    <row r="191" ht="15.75" customHeight="1">
      <c r="A191" s="25" t="s">
        <v>40</v>
      </c>
      <c r="B191" s="23">
        <v>7336.0</v>
      </c>
      <c r="C191" s="23">
        <v>67284.0</v>
      </c>
      <c r="D191" s="23">
        <v>5.0</v>
      </c>
      <c r="E191" s="23">
        <v>858.0</v>
      </c>
      <c r="F191" s="23">
        <v>4606.0</v>
      </c>
      <c r="G191" s="23">
        <v>0.0</v>
      </c>
      <c r="H191" s="23">
        <v>222.0</v>
      </c>
      <c r="I191" s="23">
        <v>0.0</v>
      </c>
      <c r="J191" s="23">
        <v>9221.0</v>
      </c>
      <c r="K191" s="23">
        <v>0.0</v>
      </c>
      <c r="L191" s="23">
        <v>431.0</v>
      </c>
      <c r="M191" s="23">
        <v>2.0</v>
      </c>
      <c r="N191" s="23">
        <v>5880.0</v>
      </c>
      <c r="O191" s="23">
        <v>0.0</v>
      </c>
      <c r="P191" s="23">
        <v>3213.0</v>
      </c>
      <c r="Q191" s="23">
        <v>4.0</v>
      </c>
      <c r="R191" s="23">
        <v>387.0</v>
      </c>
      <c r="S191" s="23">
        <v>0.0</v>
      </c>
      <c r="T191" s="23">
        <v>3162.0</v>
      </c>
      <c r="U191" s="23">
        <v>47.0</v>
      </c>
      <c r="V191" s="23">
        <v>1386.0</v>
      </c>
      <c r="W191" s="23">
        <v>3276.0</v>
      </c>
      <c r="X191" s="23">
        <v>0.0</v>
      </c>
      <c r="Y191" s="23">
        <v>1409.0</v>
      </c>
      <c r="Z191" s="23">
        <v>288.0</v>
      </c>
      <c r="AA191" s="38" t="s">
        <v>31</v>
      </c>
      <c r="AB191" s="23">
        <v>0.0</v>
      </c>
      <c r="AC191" s="23">
        <v>9209.0</v>
      </c>
      <c r="AD191" s="23">
        <v>0.0</v>
      </c>
      <c r="AE191" s="23">
        <v>84.0</v>
      </c>
      <c r="AF191" s="23">
        <v>572.0</v>
      </c>
      <c r="AG191" s="23">
        <v>1293.0</v>
      </c>
      <c r="AH191" s="23">
        <v>87.0</v>
      </c>
      <c r="AI191" s="23">
        <v>2165.0</v>
      </c>
      <c r="AJ191" s="23">
        <v>249.0</v>
      </c>
      <c r="AK191" s="23">
        <v>2078.0</v>
      </c>
      <c r="AL191" s="23">
        <v>1763.0</v>
      </c>
      <c r="AM191" s="23">
        <v>8449.0</v>
      </c>
      <c r="AN191" s="23">
        <v>1.0</v>
      </c>
      <c r="AO191" s="23">
        <v>13396.0</v>
      </c>
      <c r="AP191" s="23">
        <v>409.0</v>
      </c>
      <c r="AQ191" s="23">
        <v>0.0</v>
      </c>
      <c r="AR191" s="23">
        <v>0.0</v>
      </c>
      <c r="AS191" s="23">
        <v>243.0</v>
      </c>
      <c r="AT191" s="23">
        <v>225.0</v>
      </c>
      <c r="AU191" s="38" t="s">
        <v>31</v>
      </c>
    </row>
    <row r="192" ht="15.75" customHeight="1">
      <c r="A192" s="22" t="s">
        <v>41</v>
      </c>
      <c r="B192" s="23">
        <v>4269.0</v>
      </c>
      <c r="C192" s="23">
        <v>38912.0</v>
      </c>
      <c r="D192" s="23">
        <v>0.0</v>
      </c>
      <c r="E192" s="23">
        <v>935.0</v>
      </c>
      <c r="F192" s="23">
        <v>2306.0</v>
      </c>
      <c r="G192" s="23">
        <v>3.0</v>
      </c>
      <c r="H192" s="23">
        <v>118.0</v>
      </c>
      <c r="I192" s="23">
        <v>2.0</v>
      </c>
      <c r="J192" s="23">
        <v>6016.0</v>
      </c>
      <c r="K192" s="23">
        <v>20.0</v>
      </c>
      <c r="L192" s="23">
        <v>155.0</v>
      </c>
      <c r="M192" s="23">
        <v>9.0</v>
      </c>
      <c r="N192" s="23">
        <v>2815.0</v>
      </c>
      <c r="O192" s="23">
        <v>0.0</v>
      </c>
      <c r="P192" s="23">
        <v>1434.0</v>
      </c>
      <c r="Q192" s="23">
        <v>0.0</v>
      </c>
      <c r="R192" s="23">
        <v>352.0</v>
      </c>
      <c r="S192" s="23">
        <v>0.0</v>
      </c>
      <c r="T192" s="23">
        <v>2975.0</v>
      </c>
      <c r="U192" s="23">
        <v>47.0</v>
      </c>
      <c r="V192" s="23">
        <v>655.0</v>
      </c>
      <c r="W192" s="23">
        <v>2088.0</v>
      </c>
      <c r="X192" s="23">
        <v>0.0</v>
      </c>
      <c r="Y192" s="23">
        <v>1079.0</v>
      </c>
      <c r="Z192" s="23">
        <v>165.0</v>
      </c>
      <c r="AA192" s="38" t="s">
        <v>31</v>
      </c>
      <c r="AB192" s="23">
        <v>0.0</v>
      </c>
      <c r="AC192" s="23">
        <v>4747.0</v>
      </c>
      <c r="AD192" s="23">
        <v>0.0</v>
      </c>
      <c r="AE192" s="23">
        <v>54.0</v>
      </c>
      <c r="AF192" s="23">
        <v>349.0</v>
      </c>
      <c r="AG192" s="23">
        <v>1359.0</v>
      </c>
      <c r="AH192" s="23">
        <v>105.0</v>
      </c>
      <c r="AI192" s="23">
        <v>1323.0</v>
      </c>
      <c r="AJ192" s="23">
        <v>90.0</v>
      </c>
      <c r="AK192" s="23">
        <v>367.0</v>
      </c>
      <c r="AL192" s="23">
        <v>1323.0</v>
      </c>
      <c r="AM192" s="23">
        <v>4614.0</v>
      </c>
      <c r="AN192" s="23">
        <v>15.0</v>
      </c>
      <c r="AO192" s="23">
        <v>6646.0</v>
      </c>
      <c r="AP192" s="23">
        <v>234.0</v>
      </c>
      <c r="AQ192" s="23">
        <v>56.0</v>
      </c>
      <c r="AR192" s="23">
        <v>110.0</v>
      </c>
      <c r="AS192" s="23">
        <v>260.0</v>
      </c>
      <c r="AT192" s="23">
        <v>355.0</v>
      </c>
      <c r="AU192" s="38" t="s">
        <v>31</v>
      </c>
    </row>
    <row r="193" ht="15.75" customHeight="1">
      <c r="A193" s="25" t="s">
        <v>42</v>
      </c>
      <c r="B193" s="23">
        <v>770.0</v>
      </c>
      <c r="C193" s="23">
        <v>8084.0</v>
      </c>
      <c r="D193" s="23">
        <v>0.0</v>
      </c>
      <c r="E193" s="23">
        <v>286.0</v>
      </c>
      <c r="F193" s="23">
        <v>518.0</v>
      </c>
      <c r="G193" s="23">
        <v>0.0</v>
      </c>
      <c r="H193" s="23">
        <v>0.0</v>
      </c>
      <c r="I193" s="23">
        <v>12.0</v>
      </c>
      <c r="J193" s="23">
        <v>1443.0</v>
      </c>
      <c r="K193" s="23">
        <v>0.0</v>
      </c>
      <c r="L193" s="23">
        <v>47.0</v>
      </c>
      <c r="M193" s="23">
        <v>40.0</v>
      </c>
      <c r="N193" s="23">
        <v>452.0</v>
      </c>
      <c r="O193" s="23">
        <v>3.0</v>
      </c>
      <c r="P193" s="23">
        <v>353.0</v>
      </c>
      <c r="Q193" s="23">
        <v>0.0</v>
      </c>
      <c r="R193" s="23">
        <v>102.0</v>
      </c>
      <c r="S193" s="23">
        <v>0.0</v>
      </c>
      <c r="T193" s="23">
        <v>454.0</v>
      </c>
      <c r="U193" s="23">
        <v>0.0</v>
      </c>
      <c r="V193" s="23">
        <v>67.0</v>
      </c>
      <c r="W193" s="23">
        <v>384.0</v>
      </c>
      <c r="X193" s="23">
        <v>0.0</v>
      </c>
      <c r="Y193" s="23">
        <v>232.0</v>
      </c>
      <c r="Z193" s="23">
        <v>122.0</v>
      </c>
      <c r="AA193" s="38" t="s">
        <v>31</v>
      </c>
      <c r="AB193" s="23">
        <v>0.0</v>
      </c>
      <c r="AC193" s="23">
        <v>1299.0</v>
      </c>
      <c r="AD193" s="23">
        <v>1.0</v>
      </c>
      <c r="AE193" s="23">
        <v>52.0</v>
      </c>
      <c r="AF193" s="23">
        <v>166.0</v>
      </c>
      <c r="AG193" s="23">
        <v>109.0</v>
      </c>
      <c r="AH193" s="23">
        <v>0.0</v>
      </c>
      <c r="AI193" s="23">
        <v>225.0</v>
      </c>
      <c r="AJ193" s="23">
        <v>0.0</v>
      </c>
      <c r="AK193" s="23">
        <v>25.0</v>
      </c>
      <c r="AL193" s="23">
        <v>30.0</v>
      </c>
      <c r="AM193" s="23">
        <v>1008.0</v>
      </c>
      <c r="AN193" s="23">
        <v>0.0</v>
      </c>
      <c r="AO193" s="23">
        <v>1298.0</v>
      </c>
      <c r="AP193" s="23">
        <v>46.0</v>
      </c>
      <c r="AQ193" s="23">
        <v>0.0</v>
      </c>
      <c r="AR193" s="23">
        <v>0.0</v>
      </c>
      <c r="AS193" s="23">
        <v>80.0</v>
      </c>
      <c r="AT193" s="23">
        <v>0.0</v>
      </c>
      <c r="AU193" s="38" t="s">
        <v>31</v>
      </c>
    </row>
    <row r="194" ht="15.75" customHeight="1">
      <c r="A194" s="25" t="s">
        <v>67</v>
      </c>
      <c r="B194" s="23">
        <v>1516.0</v>
      </c>
      <c r="C194" s="23">
        <v>23285.0</v>
      </c>
      <c r="D194" s="23">
        <v>0.0</v>
      </c>
      <c r="E194" s="23">
        <v>594.0</v>
      </c>
      <c r="F194" s="23">
        <v>846.0</v>
      </c>
      <c r="G194" s="23">
        <v>0.0</v>
      </c>
      <c r="H194" s="23">
        <v>412.0</v>
      </c>
      <c r="I194" s="23">
        <v>0.0</v>
      </c>
      <c r="J194" s="23">
        <v>3863.0</v>
      </c>
      <c r="K194" s="23">
        <v>0.0</v>
      </c>
      <c r="L194" s="23">
        <v>86.0</v>
      </c>
      <c r="M194" s="23">
        <v>0.0</v>
      </c>
      <c r="N194" s="23">
        <v>1254.0</v>
      </c>
      <c r="O194" s="23">
        <v>0.0</v>
      </c>
      <c r="P194" s="23">
        <v>1195.0</v>
      </c>
      <c r="Q194" s="23">
        <v>0.0</v>
      </c>
      <c r="R194" s="23">
        <v>392.0</v>
      </c>
      <c r="S194" s="23">
        <v>0.0</v>
      </c>
      <c r="T194" s="23">
        <v>1841.0</v>
      </c>
      <c r="U194" s="23">
        <v>0.0</v>
      </c>
      <c r="V194" s="23">
        <v>699.0</v>
      </c>
      <c r="W194" s="23">
        <v>1916.0</v>
      </c>
      <c r="X194" s="23">
        <v>0.0</v>
      </c>
      <c r="Y194" s="23">
        <v>489.0</v>
      </c>
      <c r="Z194" s="23">
        <v>225.0</v>
      </c>
      <c r="AA194" s="38" t="s">
        <v>31</v>
      </c>
      <c r="AB194" s="23">
        <v>0.0</v>
      </c>
      <c r="AC194" s="23">
        <v>2905.0</v>
      </c>
      <c r="AD194" s="23">
        <v>0.0</v>
      </c>
      <c r="AE194" s="23">
        <v>166.0</v>
      </c>
      <c r="AF194" s="23">
        <v>66.0</v>
      </c>
      <c r="AG194" s="23">
        <v>557.0</v>
      </c>
      <c r="AH194" s="23">
        <v>40.0</v>
      </c>
      <c r="AI194" s="23">
        <v>548.0</v>
      </c>
      <c r="AJ194" s="23">
        <v>132.0</v>
      </c>
      <c r="AK194" s="23">
        <v>573.0</v>
      </c>
      <c r="AL194" s="23">
        <v>432.0</v>
      </c>
      <c r="AM194" s="23">
        <v>2276.0</v>
      </c>
      <c r="AN194" s="23">
        <v>0.0</v>
      </c>
      <c r="AO194" s="23">
        <v>2691.0</v>
      </c>
      <c r="AP194" s="23">
        <v>153.0</v>
      </c>
      <c r="AQ194" s="23">
        <v>0.0</v>
      </c>
      <c r="AR194" s="23">
        <v>0.0</v>
      </c>
      <c r="AS194" s="23">
        <v>306.0</v>
      </c>
      <c r="AT194" s="23">
        <v>144.0</v>
      </c>
      <c r="AU194" s="38" t="s">
        <v>31</v>
      </c>
    </row>
    <row r="195" ht="15.75" customHeight="1">
      <c r="A195" s="22" t="s">
        <v>68</v>
      </c>
      <c r="B195" s="23">
        <v>5973.0</v>
      </c>
      <c r="C195" s="23">
        <v>43495.0</v>
      </c>
      <c r="D195" s="23">
        <v>0.0</v>
      </c>
      <c r="E195" s="23">
        <v>228.0</v>
      </c>
      <c r="F195" s="23">
        <v>4171.0</v>
      </c>
      <c r="G195" s="23">
        <v>0.0</v>
      </c>
      <c r="H195" s="23">
        <v>0.0</v>
      </c>
      <c r="I195" s="23">
        <v>15.0</v>
      </c>
      <c r="J195" s="23">
        <v>5772.0</v>
      </c>
      <c r="K195" s="23">
        <v>4.0</v>
      </c>
      <c r="L195" s="23">
        <v>634.0</v>
      </c>
      <c r="M195" s="23">
        <v>17.0</v>
      </c>
      <c r="N195" s="23">
        <v>3002.0</v>
      </c>
      <c r="O195" s="23">
        <v>0.0</v>
      </c>
      <c r="P195" s="23">
        <v>4171.0</v>
      </c>
      <c r="Q195" s="23">
        <v>0.0</v>
      </c>
      <c r="R195" s="23">
        <v>469.0</v>
      </c>
      <c r="S195" s="23">
        <v>0.0</v>
      </c>
      <c r="T195" s="23">
        <v>2387.0</v>
      </c>
      <c r="U195" s="23">
        <v>60.0</v>
      </c>
      <c r="V195" s="23">
        <v>536.0</v>
      </c>
      <c r="W195" s="23">
        <v>2618.0</v>
      </c>
      <c r="X195" s="23">
        <v>3.0</v>
      </c>
      <c r="Y195" s="23">
        <v>1208.0</v>
      </c>
      <c r="Z195" s="23">
        <v>123.0</v>
      </c>
      <c r="AA195" s="38" t="s">
        <v>31</v>
      </c>
      <c r="AB195" s="23">
        <v>0.0</v>
      </c>
      <c r="AC195" s="23">
        <v>6771.0</v>
      </c>
      <c r="AD195" s="23">
        <v>0.0</v>
      </c>
      <c r="AE195" s="23">
        <v>52.0</v>
      </c>
      <c r="AF195" s="23">
        <v>124.0</v>
      </c>
      <c r="AG195" s="23">
        <v>533.0</v>
      </c>
      <c r="AH195" s="23">
        <v>446.0</v>
      </c>
      <c r="AI195" s="23">
        <v>1220.0</v>
      </c>
      <c r="AJ195" s="23">
        <v>82.0</v>
      </c>
      <c r="AK195" s="23">
        <v>574.0</v>
      </c>
      <c r="AL195" s="23">
        <v>1022.0</v>
      </c>
      <c r="AM195" s="23">
        <v>6499.0</v>
      </c>
      <c r="AN195" s="23">
        <v>29.0</v>
      </c>
      <c r="AO195" s="23">
        <v>6374.0</v>
      </c>
      <c r="AP195" s="23">
        <v>305.0</v>
      </c>
      <c r="AQ195" s="23">
        <v>0.0</v>
      </c>
      <c r="AR195" s="23">
        <v>0.0</v>
      </c>
      <c r="AS195" s="23">
        <v>19.0</v>
      </c>
      <c r="AT195" s="23">
        <v>0.0</v>
      </c>
      <c r="AU195" s="38" t="s">
        <v>31</v>
      </c>
    </row>
    <row r="196" ht="15.75" customHeight="1">
      <c r="A196" s="22" t="s">
        <v>69</v>
      </c>
      <c r="B196" s="23">
        <v>1173.0</v>
      </c>
      <c r="C196" s="23">
        <v>10783.0</v>
      </c>
      <c r="D196" s="23">
        <v>3.0</v>
      </c>
      <c r="E196" s="23">
        <v>233.0</v>
      </c>
      <c r="F196" s="23">
        <v>812.0</v>
      </c>
      <c r="G196" s="23">
        <v>0.0</v>
      </c>
      <c r="H196" s="23">
        <v>101.0</v>
      </c>
      <c r="I196" s="23">
        <v>0.0</v>
      </c>
      <c r="J196" s="23">
        <v>2194.0</v>
      </c>
      <c r="K196" s="23">
        <v>0.0</v>
      </c>
      <c r="L196" s="23">
        <v>47.0</v>
      </c>
      <c r="M196" s="23">
        <v>0.0</v>
      </c>
      <c r="N196" s="23">
        <v>665.0</v>
      </c>
      <c r="O196" s="23">
        <v>0.0</v>
      </c>
      <c r="P196" s="23">
        <v>254.0</v>
      </c>
      <c r="Q196" s="23">
        <v>0.0</v>
      </c>
      <c r="R196" s="23">
        <v>121.0</v>
      </c>
      <c r="S196" s="23">
        <v>1.0</v>
      </c>
      <c r="T196" s="23">
        <v>707.0</v>
      </c>
      <c r="U196" s="23">
        <v>47.0</v>
      </c>
      <c r="V196" s="23">
        <v>166.0</v>
      </c>
      <c r="W196" s="23">
        <v>431.0</v>
      </c>
      <c r="X196" s="23">
        <v>0.0</v>
      </c>
      <c r="Y196" s="23">
        <v>196.0</v>
      </c>
      <c r="Z196" s="23">
        <v>106.0</v>
      </c>
      <c r="AA196" s="38" t="s">
        <v>31</v>
      </c>
      <c r="AB196" s="23">
        <v>0.0</v>
      </c>
      <c r="AC196" s="23">
        <v>1208.0</v>
      </c>
      <c r="AD196" s="23">
        <v>0.0</v>
      </c>
      <c r="AE196" s="23">
        <v>58.0</v>
      </c>
      <c r="AF196" s="23">
        <v>96.0</v>
      </c>
      <c r="AG196" s="23">
        <v>143.0</v>
      </c>
      <c r="AH196" s="23">
        <v>0.0</v>
      </c>
      <c r="AI196" s="23">
        <v>281.0</v>
      </c>
      <c r="AJ196" s="23">
        <v>0.0</v>
      </c>
      <c r="AK196" s="23">
        <v>282.0</v>
      </c>
      <c r="AL196" s="23">
        <v>214.0</v>
      </c>
      <c r="AM196" s="23">
        <v>1935.0</v>
      </c>
      <c r="AN196" s="23">
        <v>0.0</v>
      </c>
      <c r="AO196" s="23">
        <v>1538.0</v>
      </c>
      <c r="AP196" s="23">
        <v>17.0</v>
      </c>
      <c r="AQ196" s="23">
        <v>0.0</v>
      </c>
      <c r="AR196" s="23">
        <v>0.0</v>
      </c>
      <c r="AS196" s="23">
        <v>57.0</v>
      </c>
      <c r="AT196" s="23">
        <v>43.0</v>
      </c>
      <c r="AU196" s="38" t="s">
        <v>31</v>
      </c>
    </row>
    <row r="197" ht="15.75" customHeight="1">
      <c r="A197" s="22" t="s">
        <v>70</v>
      </c>
      <c r="B197" s="23">
        <v>173.0</v>
      </c>
      <c r="C197" s="23">
        <v>4429.0</v>
      </c>
      <c r="D197" s="23">
        <v>0.0</v>
      </c>
      <c r="E197" s="23">
        <v>151.0</v>
      </c>
      <c r="F197" s="23">
        <v>89.0</v>
      </c>
      <c r="G197" s="23">
        <v>0.0</v>
      </c>
      <c r="H197" s="23">
        <v>0.0</v>
      </c>
      <c r="I197" s="23">
        <v>3.0</v>
      </c>
      <c r="J197" s="23">
        <v>584.0</v>
      </c>
      <c r="K197" s="23">
        <v>1.0</v>
      </c>
      <c r="L197" s="23">
        <v>35.0</v>
      </c>
      <c r="M197" s="23">
        <v>9.0</v>
      </c>
      <c r="N197" s="23">
        <v>617.0</v>
      </c>
      <c r="O197" s="23">
        <v>0.0</v>
      </c>
      <c r="P197" s="23">
        <v>38.0</v>
      </c>
      <c r="Q197" s="23">
        <v>0.0</v>
      </c>
      <c r="R197" s="23">
        <v>39.0</v>
      </c>
      <c r="S197" s="23">
        <v>0.0</v>
      </c>
      <c r="T197" s="23">
        <v>502.0</v>
      </c>
      <c r="U197" s="23">
        <v>0.0</v>
      </c>
      <c r="V197" s="23">
        <v>229.0</v>
      </c>
      <c r="W197" s="23">
        <v>194.0</v>
      </c>
      <c r="X197" s="23">
        <v>0.0</v>
      </c>
      <c r="Y197" s="23">
        <v>50.0</v>
      </c>
      <c r="Z197" s="23">
        <v>33.0</v>
      </c>
      <c r="AA197" s="38" t="s">
        <v>31</v>
      </c>
      <c r="AB197" s="23">
        <v>0.0</v>
      </c>
      <c r="AC197" s="23">
        <v>459.0</v>
      </c>
      <c r="AD197" s="23">
        <v>0.0</v>
      </c>
      <c r="AE197" s="23">
        <v>37.0</v>
      </c>
      <c r="AF197" s="23">
        <v>36.0</v>
      </c>
      <c r="AG197" s="23">
        <v>369.0</v>
      </c>
      <c r="AH197" s="23">
        <v>0.0</v>
      </c>
      <c r="AI197" s="23">
        <v>39.0</v>
      </c>
      <c r="AJ197" s="23">
        <v>0.0</v>
      </c>
      <c r="AK197" s="23">
        <v>45.0</v>
      </c>
      <c r="AL197" s="23">
        <v>35.0</v>
      </c>
      <c r="AM197" s="23">
        <v>252.0</v>
      </c>
      <c r="AN197" s="23">
        <v>0.0</v>
      </c>
      <c r="AO197" s="23">
        <v>599.0</v>
      </c>
      <c r="AP197" s="23">
        <v>0.0</v>
      </c>
      <c r="AQ197" s="23">
        <v>0.0</v>
      </c>
      <c r="AR197" s="23">
        <v>0.0</v>
      </c>
      <c r="AS197" s="23">
        <v>157.0</v>
      </c>
      <c r="AT197" s="23">
        <v>0.0</v>
      </c>
      <c r="AU197" s="38" t="s">
        <v>31</v>
      </c>
    </row>
    <row r="198" ht="15.75" customHeight="1">
      <c r="A198" s="22" t="s">
        <v>47</v>
      </c>
      <c r="B198" s="23">
        <v>1306.0</v>
      </c>
      <c r="C198" s="23">
        <v>20861.0</v>
      </c>
      <c r="D198" s="23">
        <v>0.0</v>
      </c>
      <c r="E198" s="23">
        <v>231.0</v>
      </c>
      <c r="F198" s="23">
        <v>825.0</v>
      </c>
      <c r="G198" s="23">
        <v>0.0</v>
      </c>
      <c r="H198" s="23">
        <v>265.0</v>
      </c>
      <c r="I198" s="23">
        <v>0.0</v>
      </c>
      <c r="J198" s="23">
        <v>2544.0</v>
      </c>
      <c r="K198" s="23">
        <v>0.0</v>
      </c>
      <c r="L198" s="23">
        <v>245.0</v>
      </c>
      <c r="M198" s="23">
        <v>0.0</v>
      </c>
      <c r="N198" s="23">
        <v>1094.0</v>
      </c>
      <c r="O198" s="23">
        <v>0.0</v>
      </c>
      <c r="P198" s="23">
        <v>607.0</v>
      </c>
      <c r="Q198" s="23">
        <v>0.0</v>
      </c>
      <c r="R198" s="23">
        <v>299.0</v>
      </c>
      <c r="S198" s="23">
        <v>0.0</v>
      </c>
      <c r="T198" s="23">
        <v>2448.0</v>
      </c>
      <c r="U198" s="23">
        <v>0.0</v>
      </c>
      <c r="V198" s="23">
        <v>3405.0</v>
      </c>
      <c r="W198" s="23">
        <v>1033.0</v>
      </c>
      <c r="X198" s="23">
        <v>0.0</v>
      </c>
      <c r="Y198" s="23">
        <v>389.0</v>
      </c>
      <c r="Z198" s="23">
        <v>22.0</v>
      </c>
      <c r="AA198" s="38" t="s">
        <v>31</v>
      </c>
      <c r="AB198" s="23">
        <v>0.0</v>
      </c>
      <c r="AC198" s="23">
        <v>1896.0</v>
      </c>
      <c r="AD198" s="23">
        <v>0.0</v>
      </c>
      <c r="AE198" s="23">
        <v>75.0</v>
      </c>
      <c r="AF198" s="23">
        <v>112.0</v>
      </c>
      <c r="AG198" s="23">
        <v>1388.0</v>
      </c>
      <c r="AH198" s="23">
        <v>0.0</v>
      </c>
      <c r="AI198" s="23">
        <v>628.0</v>
      </c>
      <c r="AJ198" s="23">
        <v>37.0</v>
      </c>
      <c r="AK198" s="23">
        <v>425.0</v>
      </c>
      <c r="AL198" s="23">
        <v>332.0</v>
      </c>
      <c r="AM198" s="23">
        <v>1208.0</v>
      </c>
      <c r="AN198" s="23">
        <v>0.0</v>
      </c>
      <c r="AO198" s="23">
        <v>2271.0</v>
      </c>
      <c r="AP198" s="23">
        <v>121.0</v>
      </c>
      <c r="AQ198" s="23">
        <v>0.0</v>
      </c>
      <c r="AR198" s="23">
        <v>0.0</v>
      </c>
      <c r="AS198" s="23">
        <v>121.0</v>
      </c>
      <c r="AT198" s="23">
        <v>146.0</v>
      </c>
      <c r="AU198" s="38" t="s">
        <v>31</v>
      </c>
    </row>
    <row r="199" ht="15.75" customHeight="1">
      <c r="A199" s="22" t="s">
        <v>71</v>
      </c>
      <c r="B199" s="23">
        <v>200.0</v>
      </c>
      <c r="C199" s="23">
        <v>2703.0</v>
      </c>
      <c r="D199" s="23">
        <v>0.0</v>
      </c>
      <c r="E199" s="23">
        <v>32.0</v>
      </c>
      <c r="F199" s="23">
        <v>117.0</v>
      </c>
      <c r="G199" s="23">
        <v>0.0</v>
      </c>
      <c r="H199" s="23">
        <v>0.0</v>
      </c>
      <c r="I199" s="23">
        <v>0.0</v>
      </c>
      <c r="J199" s="23">
        <v>435.0</v>
      </c>
      <c r="K199" s="23">
        <v>0.0</v>
      </c>
      <c r="L199" s="23">
        <v>0.0</v>
      </c>
      <c r="M199" s="23">
        <v>0.0</v>
      </c>
      <c r="N199" s="23">
        <v>222.0</v>
      </c>
      <c r="O199" s="23">
        <v>0.0</v>
      </c>
      <c r="P199" s="23">
        <v>0.0</v>
      </c>
      <c r="Q199" s="23">
        <v>0.0</v>
      </c>
      <c r="R199" s="23">
        <v>24.0</v>
      </c>
      <c r="S199" s="23">
        <v>0.0</v>
      </c>
      <c r="T199" s="23">
        <v>151.0</v>
      </c>
      <c r="U199" s="23">
        <v>0.0</v>
      </c>
      <c r="V199" s="23">
        <v>87.0</v>
      </c>
      <c r="W199" s="23">
        <v>123.0</v>
      </c>
      <c r="X199" s="23">
        <v>0.0</v>
      </c>
      <c r="Y199" s="23">
        <v>16.0</v>
      </c>
      <c r="Z199" s="23">
        <v>278.0</v>
      </c>
      <c r="AA199" s="38" t="s">
        <v>31</v>
      </c>
      <c r="AB199" s="23">
        <v>0.0</v>
      </c>
      <c r="AC199" s="23">
        <v>300.0</v>
      </c>
      <c r="AD199" s="23">
        <v>0.0</v>
      </c>
      <c r="AE199" s="23">
        <v>0.0</v>
      </c>
      <c r="AF199" s="23">
        <v>13.0</v>
      </c>
      <c r="AG199" s="23">
        <v>162.0</v>
      </c>
      <c r="AH199" s="23">
        <v>0.0</v>
      </c>
      <c r="AI199" s="23">
        <v>17.0</v>
      </c>
      <c r="AJ199" s="23">
        <v>0.0</v>
      </c>
      <c r="AK199" s="23">
        <v>57.0</v>
      </c>
      <c r="AL199" s="23">
        <v>70.0</v>
      </c>
      <c r="AM199" s="23">
        <v>149.0</v>
      </c>
      <c r="AN199" s="23">
        <v>0.0</v>
      </c>
      <c r="AO199" s="23">
        <v>616.0</v>
      </c>
      <c r="AP199" s="23">
        <v>25.0</v>
      </c>
      <c r="AQ199" s="23">
        <v>0.0</v>
      </c>
      <c r="AR199" s="23">
        <v>0.0</v>
      </c>
      <c r="AS199" s="23">
        <v>9.0</v>
      </c>
      <c r="AT199" s="23">
        <v>0.0</v>
      </c>
      <c r="AU199" s="38" t="s">
        <v>31</v>
      </c>
    </row>
    <row r="200" ht="15.75" customHeight="1">
      <c r="A200" s="25" t="s">
        <v>49</v>
      </c>
      <c r="B200" s="23">
        <v>104.0</v>
      </c>
      <c r="C200" s="23">
        <v>791.0</v>
      </c>
      <c r="D200" s="23">
        <v>0.0</v>
      </c>
      <c r="E200" s="23">
        <v>0.0</v>
      </c>
      <c r="F200" s="23">
        <v>60.0</v>
      </c>
      <c r="G200" s="23">
        <v>0.0</v>
      </c>
      <c r="H200" s="23">
        <v>0.0</v>
      </c>
      <c r="I200" s="23">
        <v>0.0</v>
      </c>
      <c r="J200" s="23">
        <v>154.0</v>
      </c>
      <c r="K200" s="23">
        <v>0.0</v>
      </c>
      <c r="L200" s="23">
        <v>0.0</v>
      </c>
      <c r="M200" s="23">
        <v>0.0</v>
      </c>
      <c r="N200" s="23">
        <v>61.0</v>
      </c>
      <c r="O200" s="23">
        <v>0.0</v>
      </c>
      <c r="P200" s="23">
        <v>0.0</v>
      </c>
      <c r="Q200" s="23">
        <v>0.0</v>
      </c>
      <c r="R200" s="23">
        <v>0.0</v>
      </c>
      <c r="S200" s="23">
        <v>0.0</v>
      </c>
      <c r="T200" s="23">
        <v>23.0</v>
      </c>
      <c r="U200" s="23">
        <v>0.0</v>
      </c>
      <c r="V200" s="23">
        <v>0.0</v>
      </c>
      <c r="W200" s="23">
        <v>43.0</v>
      </c>
      <c r="X200" s="23">
        <v>0.0</v>
      </c>
      <c r="Y200" s="23">
        <v>38.0</v>
      </c>
      <c r="Z200" s="23">
        <v>0.0</v>
      </c>
      <c r="AA200" s="38" t="s">
        <v>31</v>
      </c>
      <c r="AB200" s="23">
        <v>0.0</v>
      </c>
      <c r="AC200" s="23">
        <v>40.0</v>
      </c>
      <c r="AD200" s="23">
        <v>0.0</v>
      </c>
      <c r="AE200" s="23">
        <v>0.0</v>
      </c>
      <c r="AF200" s="23">
        <v>44.0</v>
      </c>
      <c r="AG200" s="23">
        <v>7.0</v>
      </c>
      <c r="AH200" s="23">
        <v>0.0</v>
      </c>
      <c r="AI200" s="23">
        <v>39.0</v>
      </c>
      <c r="AJ200" s="23">
        <v>0.0</v>
      </c>
      <c r="AK200" s="23">
        <v>0.0</v>
      </c>
      <c r="AL200" s="23">
        <v>0.0</v>
      </c>
      <c r="AM200" s="23">
        <v>92.0</v>
      </c>
      <c r="AN200" s="23">
        <v>0.0</v>
      </c>
      <c r="AO200" s="23">
        <v>294.0</v>
      </c>
      <c r="AP200" s="23">
        <v>0.0</v>
      </c>
      <c r="AQ200" s="23">
        <v>0.0</v>
      </c>
      <c r="AR200" s="23">
        <v>0.0</v>
      </c>
      <c r="AS200" s="23">
        <v>0.0</v>
      </c>
      <c r="AT200" s="23">
        <v>0.0</v>
      </c>
      <c r="AU200" s="38" t="s">
        <v>31</v>
      </c>
    </row>
    <row r="201" ht="15.75" customHeight="1">
      <c r="A201" s="25" t="s">
        <v>50</v>
      </c>
      <c r="B201" s="23">
        <v>154.0</v>
      </c>
      <c r="C201" s="23">
        <v>662.0</v>
      </c>
      <c r="D201" s="23">
        <v>0.0</v>
      </c>
      <c r="E201" s="23">
        <v>0.0</v>
      </c>
      <c r="F201" s="23">
        <v>103.0</v>
      </c>
      <c r="G201" s="23">
        <v>0.0</v>
      </c>
      <c r="H201" s="23">
        <v>0.0</v>
      </c>
      <c r="I201" s="23">
        <v>0.0</v>
      </c>
      <c r="J201" s="23">
        <v>45.0</v>
      </c>
      <c r="K201" s="23">
        <v>0.0</v>
      </c>
      <c r="L201" s="23">
        <v>0.0</v>
      </c>
      <c r="M201" s="23">
        <v>0.0</v>
      </c>
      <c r="N201" s="23">
        <v>52.0</v>
      </c>
      <c r="O201" s="23">
        <v>0.0</v>
      </c>
      <c r="P201" s="23">
        <v>0.0</v>
      </c>
      <c r="Q201" s="23">
        <v>0.0</v>
      </c>
      <c r="R201" s="23">
        <v>0.0</v>
      </c>
      <c r="S201" s="23">
        <v>0.0</v>
      </c>
      <c r="T201" s="23">
        <v>61.0</v>
      </c>
      <c r="U201" s="23">
        <v>0.0</v>
      </c>
      <c r="V201" s="23">
        <v>0.0</v>
      </c>
      <c r="W201" s="23">
        <v>41.0</v>
      </c>
      <c r="X201" s="23">
        <v>0.0</v>
      </c>
      <c r="Y201" s="23">
        <v>0.0</v>
      </c>
      <c r="Z201" s="23">
        <v>0.0</v>
      </c>
      <c r="AA201" s="38" t="s">
        <v>31</v>
      </c>
      <c r="AB201" s="23">
        <v>0.0</v>
      </c>
      <c r="AC201" s="23">
        <v>48.0</v>
      </c>
      <c r="AD201" s="23">
        <v>0.0</v>
      </c>
      <c r="AE201" s="23">
        <v>0.0</v>
      </c>
      <c r="AF201" s="23">
        <v>51.0</v>
      </c>
      <c r="AG201" s="23">
        <v>0.0</v>
      </c>
      <c r="AH201" s="23">
        <v>0.0</v>
      </c>
      <c r="AI201" s="23">
        <v>29.0</v>
      </c>
      <c r="AJ201" s="23">
        <v>0.0</v>
      </c>
      <c r="AK201" s="23">
        <v>0.0</v>
      </c>
      <c r="AL201" s="23">
        <v>0.0</v>
      </c>
      <c r="AM201" s="23">
        <v>56.0</v>
      </c>
      <c r="AN201" s="23">
        <v>0.0</v>
      </c>
      <c r="AO201" s="23">
        <v>330.0</v>
      </c>
      <c r="AP201" s="23">
        <v>0.0</v>
      </c>
      <c r="AQ201" s="23">
        <v>0.0</v>
      </c>
      <c r="AR201" s="23">
        <v>0.0</v>
      </c>
      <c r="AS201" s="23">
        <v>0.0</v>
      </c>
      <c r="AT201" s="23">
        <v>0.0</v>
      </c>
      <c r="AU201" s="38" t="s">
        <v>31</v>
      </c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2">
    <mergeCell ref="AF4:AG4"/>
    <mergeCell ref="AH4:AI4"/>
    <mergeCell ref="AJ4:AK4"/>
    <mergeCell ref="AL4:AM4"/>
    <mergeCell ref="AN4:AO4"/>
    <mergeCell ref="AP4:AQ4"/>
    <mergeCell ref="AR4:AS4"/>
    <mergeCell ref="Q4:R4"/>
    <mergeCell ref="S4:T4"/>
    <mergeCell ref="U4:V4"/>
    <mergeCell ref="W4:X4"/>
    <mergeCell ref="Y4:Z4"/>
    <mergeCell ref="AA4:AB4"/>
    <mergeCell ref="AD4:AE4"/>
    <mergeCell ref="B4:C4"/>
    <mergeCell ref="D4:E4"/>
    <mergeCell ref="G4:H4"/>
    <mergeCell ref="I4:J4"/>
    <mergeCell ref="K4:L4"/>
    <mergeCell ref="M4:N4"/>
    <mergeCell ref="O4:P4"/>
    <mergeCell ref="AF29:AG29"/>
    <mergeCell ref="AH29:AI29"/>
    <mergeCell ref="AJ29:AK29"/>
    <mergeCell ref="AL29:AM29"/>
    <mergeCell ref="AN29:AO29"/>
    <mergeCell ref="AP29:AQ29"/>
    <mergeCell ref="AR29:AS29"/>
    <mergeCell ref="Q29:R29"/>
    <mergeCell ref="S29:T29"/>
    <mergeCell ref="U29:V29"/>
    <mergeCell ref="W29:X29"/>
    <mergeCell ref="Y29:Z29"/>
    <mergeCell ref="AA29:AB29"/>
    <mergeCell ref="AD29:AE29"/>
    <mergeCell ref="B29:C29"/>
    <mergeCell ref="D29:E29"/>
    <mergeCell ref="G29:H29"/>
    <mergeCell ref="I29:J29"/>
    <mergeCell ref="K29:L29"/>
    <mergeCell ref="M29:N29"/>
    <mergeCell ref="O29:P29"/>
    <mergeCell ref="AJ55:AK55"/>
    <mergeCell ref="AL55:AM55"/>
    <mergeCell ref="AN55:AO55"/>
    <mergeCell ref="AP55:AQ55"/>
    <mergeCell ref="B55:C55"/>
    <mergeCell ref="D55:E55"/>
    <mergeCell ref="G55:H55"/>
    <mergeCell ref="I55:J55"/>
    <mergeCell ref="K55:L55"/>
    <mergeCell ref="M55:N55"/>
    <mergeCell ref="O55:P55"/>
    <mergeCell ref="AF55:AG55"/>
    <mergeCell ref="AH55:AI55"/>
    <mergeCell ref="B58:L58"/>
    <mergeCell ref="M58:X58"/>
    <mergeCell ref="Y58:AK58"/>
    <mergeCell ref="AL58:AV58"/>
    <mergeCell ref="Q55:R55"/>
    <mergeCell ref="S55:T55"/>
    <mergeCell ref="U55:V55"/>
    <mergeCell ref="W55:X55"/>
    <mergeCell ref="Y55:Z55"/>
    <mergeCell ref="AA55:AB55"/>
    <mergeCell ref="AD55:AE55"/>
    <mergeCell ref="I106:J106"/>
    <mergeCell ref="K106:L106"/>
    <mergeCell ref="M106:N106"/>
    <mergeCell ref="O106:P106"/>
    <mergeCell ref="Q106:R106"/>
    <mergeCell ref="S106:T106"/>
    <mergeCell ref="U106:V106"/>
    <mergeCell ref="W106:X106"/>
    <mergeCell ref="B80:L80"/>
    <mergeCell ref="M80:X80"/>
    <mergeCell ref="Y80:AK80"/>
    <mergeCell ref="AL80:AV80"/>
    <mergeCell ref="B106:C106"/>
    <mergeCell ref="D106:E106"/>
    <mergeCell ref="G106:H106"/>
    <mergeCell ref="X156:Y156"/>
    <mergeCell ref="AB156:AC156"/>
    <mergeCell ref="AD156:AE156"/>
    <mergeCell ref="AF156:AG156"/>
    <mergeCell ref="AH156:AI156"/>
    <mergeCell ref="AJ156:AK156"/>
    <mergeCell ref="AL156:AM156"/>
    <mergeCell ref="AN156:AO156"/>
    <mergeCell ref="B159:AU159"/>
    <mergeCell ref="B181:AU181"/>
    <mergeCell ref="AP106:AQ106"/>
    <mergeCell ref="B109:AW109"/>
    <mergeCell ref="B131:AW131"/>
    <mergeCell ref="B156:C156"/>
    <mergeCell ref="D156:E156"/>
    <mergeCell ref="G156:H156"/>
    <mergeCell ref="I156:J156"/>
    <mergeCell ref="Y106:Z106"/>
    <mergeCell ref="AA106:AB106"/>
    <mergeCell ref="AD106:AE106"/>
    <mergeCell ref="AF106:AG106"/>
    <mergeCell ref="AH106:AI106"/>
    <mergeCell ref="AJ106:AK106"/>
    <mergeCell ref="AL106:AM106"/>
    <mergeCell ref="AN106:AO106"/>
    <mergeCell ref="K156:L156"/>
    <mergeCell ref="M156:N156"/>
    <mergeCell ref="O156:P156"/>
    <mergeCell ref="Q156:R156"/>
    <mergeCell ref="S156:T156"/>
    <mergeCell ref="U156:V156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14"/>
    <col customWidth="1" min="2" max="2" width="20.43"/>
    <col customWidth="1" min="3" max="27" width="11.43"/>
  </cols>
  <sheetData>
    <row r="1" ht="15.75" customHeight="1">
      <c r="A1" s="121" t="s">
        <v>117</v>
      </c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 ht="87.0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87</v>
      </c>
      <c r="R3" s="75" t="s">
        <v>118</v>
      </c>
      <c r="S3" s="75" t="s">
        <v>89</v>
      </c>
      <c r="T3" s="75" t="s">
        <v>90</v>
      </c>
      <c r="U3" s="75" t="s">
        <v>20</v>
      </c>
      <c r="V3" s="75" t="s">
        <v>91</v>
      </c>
      <c r="W3" s="75" t="s">
        <v>92</v>
      </c>
      <c r="X3" s="75" t="s">
        <v>93</v>
      </c>
      <c r="Y3" s="75" t="s">
        <v>94</v>
      </c>
      <c r="Z3" s="76" t="s">
        <v>119</v>
      </c>
      <c r="AA3" s="54"/>
    </row>
    <row r="4" ht="15.75" customHeight="1">
      <c r="A4" s="105" t="s">
        <v>99</v>
      </c>
      <c r="B4" s="50" t="s">
        <v>100</v>
      </c>
      <c r="C4" s="106">
        <v>239559.0</v>
      </c>
      <c r="D4" s="106">
        <v>4209.0</v>
      </c>
      <c r="E4" s="106">
        <v>4144.0</v>
      </c>
      <c r="F4" s="106">
        <v>1238.0</v>
      </c>
      <c r="G4" s="106">
        <v>49376.0</v>
      </c>
      <c r="H4" s="106">
        <v>2509.0</v>
      </c>
      <c r="I4" s="106">
        <v>10592.0</v>
      </c>
      <c r="J4" s="106">
        <v>2594.0</v>
      </c>
      <c r="K4" s="106">
        <v>777.0</v>
      </c>
      <c r="L4" s="106">
        <v>29532.0</v>
      </c>
      <c r="M4" s="106">
        <v>9940.0</v>
      </c>
      <c r="N4" s="106">
        <v>11721.0</v>
      </c>
      <c r="O4" s="106">
        <v>16443.0</v>
      </c>
      <c r="P4" s="106">
        <v>974.0</v>
      </c>
      <c r="Q4" s="106">
        <v>17769.0</v>
      </c>
      <c r="R4" s="106">
        <v>2632.0</v>
      </c>
      <c r="S4" s="106">
        <v>10222.0</v>
      </c>
      <c r="T4" s="106">
        <v>21568.0</v>
      </c>
      <c r="U4" s="106">
        <v>2411.0</v>
      </c>
      <c r="V4" s="106">
        <v>33593.0</v>
      </c>
      <c r="W4" s="106">
        <v>6753.0</v>
      </c>
      <c r="X4" s="106">
        <v>334.0</v>
      </c>
      <c r="Y4" s="106">
        <v>87.0</v>
      </c>
      <c r="Z4" s="107">
        <v>141.0</v>
      </c>
      <c r="AA4" s="54"/>
    </row>
    <row r="5" ht="15.75" customHeight="1">
      <c r="A5" s="108"/>
      <c r="B5" s="56"/>
      <c r="C5" s="109">
        <f>SUM(D5:Z5)</f>
        <v>1</v>
      </c>
      <c r="D5" s="110">
        <f t="shared" ref="D5:Z5" si="1">D4/$C$4</f>
        <v>0.01756978448</v>
      </c>
      <c r="E5" s="110">
        <f t="shared" si="1"/>
        <v>0.01729845257</v>
      </c>
      <c r="F5" s="110">
        <f t="shared" si="1"/>
        <v>0.00516782922</v>
      </c>
      <c r="G5" s="111">
        <f t="shared" si="1"/>
        <v>0.2061120643</v>
      </c>
      <c r="H5" s="110">
        <f t="shared" si="1"/>
        <v>0.01047341156</v>
      </c>
      <c r="I5" s="110">
        <f t="shared" si="1"/>
        <v>0.04421457762</v>
      </c>
      <c r="J5" s="110">
        <f t="shared" si="1"/>
        <v>0.01082823021</v>
      </c>
      <c r="K5" s="110">
        <f t="shared" si="1"/>
        <v>0.003243459857</v>
      </c>
      <c r="L5" s="110">
        <f t="shared" si="1"/>
        <v>0.1232765206</v>
      </c>
      <c r="M5" s="110">
        <f t="shared" si="1"/>
        <v>0.04149290989</v>
      </c>
      <c r="N5" s="110">
        <f t="shared" si="1"/>
        <v>0.04892740411</v>
      </c>
      <c r="O5" s="110">
        <f t="shared" si="1"/>
        <v>0.06863862347</v>
      </c>
      <c r="P5" s="110">
        <f t="shared" si="1"/>
        <v>0.004065804249</v>
      </c>
      <c r="Q5" s="110">
        <f t="shared" si="1"/>
        <v>0.07417379435</v>
      </c>
      <c r="R5" s="110">
        <f t="shared" si="1"/>
        <v>0.01098685501</v>
      </c>
      <c r="S5" s="110">
        <f t="shared" si="1"/>
        <v>0.04267007293</v>
      </c>
      <c r="T5" s="110">
        <f t="shared" si="1"/>
        <v>0.09003210065</v>
      </c>
      <c r="U5" s="110">
        <f t="shared" si="1"/>
        <v>0.01006432653</v>
      </c>
      <c r="V5" s="110">
        <f t="shared" si="1"/>
        <v>0.1402285032</v>
      </c>
      <c r="W5" s="110">
        <f t="shared" si="1"/>
        <v>0.02818929783</v>
      </c>
      <c r="X5" s="110">
        <f t="shared" si="1"/>
        <v>0.001394228562</v>
      </c>
      <c r="Y5" s="110">
        <f t="shared" si="1"/>
        <v>0.00036316732</v>
      </c>
      <c r="Z5" s="112">
        <f t="shared" si="1"/>
        <v>0.0005885815185</v>
      </c>
      <c r="AA5" s="54"/>
    </row>
    <row r="6" ht="15.75" customHeight="1">
      <c r="A6" s="108"/>
      <c r="B6" s="50" t="s">
        <v>101</v>
      </c>
      <c r="C6" s="106">
        <v>4793.0</v>
      </c>
      <c r="D6" s="106">
        <v>91.0</v>
      </c>
      <c r="E6" s="106">
        <v>196.0</v>
      </c>
      <c r="F6" s="106">
        <v>63.0</v>
      </c>
      <c r="G6" s="106">
        <v>1241.0</v>
      </c>
      <c r="H6" s="106">
        <v>53.0</v>
      </c>
      <c r="I6" s="106">
        <v>119.0</v>
      </c>
      <c r="J6" s="106">
        <v>82.0</v>
      </c>
      <c r="K6" s="106">
        <v>0.0</v>
      </c>
      <c r="L6" s="106">
        <v>562.0</v>
      </c>
      <c r="M6" s="106">
        <v>13.0</v>
      </c>
      <c r="N6" s="106">
        <v>294.0</v>
      </c>
      <c r="O6" s="106">
        <v>143.0</v>
      </c>
      <c r="P6" s="106">
        <v>6.0</v>
      </c>
      <c r="Q6" s="106">
        <v>450.0</v>
      </c>
      <c r="R6" s="106">
        <v>27.0</v>
      </c>
      <c r="S6" s="106">
        <v>159.0</v>
      </c>
      <c r="T6" s="106">
        <v>290.0</v>
      </c>
      <c r="U6" s="106">
        <v>0.0</v>
      </c>
      <c r="V6" s="106">
        <v>807.0</v>
      </c>
      <c r="W6" s="106">
        <v>163.0</v>
      </c>
      <c r="X6" s="106">
        <v>0.0</v>
      </c>
      <c r="Y6" s="106">
        <v>34.0</v>
      </c>
      <c r="Z6" s="107">
        <v>0.0</v>
      </c>
      <c r="AA6" s="54"/>
    </row>
    <row r="7" ht="15.75" customHeight="1">
      <c r="A7" s="113"/>
      <c r="B7" s="56"/>
      <c r="C7" s="109">
        <f>SUM(D7:Z7)</f>
        <v>1</v>
      </c>
      <c r="D7" s="110">
        <f t="shared" ref="D7:Z7" si="2">D6/$C$6</f>
        <v>0.01898602128</v>
      </c>
      <c r="E7" s="110">
        <f t="shared" si="2"/>
        <v>0.04089296891</v>
      </c>
      <c r="F7" s="110">
        <f t="shared" si="2"/>
        <v>0.01314416858</v>
      </c>
      <c r="G7" s="111">
        <f t="shared" si="2"/>
        <v>0.2589192573</v>
      </c>
      <c r="H7" s="110">
        <f t="shared" si="2"/>
        <v>0.01105779261</v>
      </c>
      <c r="I7" s="110">
        <f t="shared" si="2"/>
        <v>0.02482787398</v>
      </c>
      <c r="J7" s="110">
        <f t="shared" si="2"/>
        <v>0.01710828291</v>
      </c>
      <c r="K7" s="110">
        <f t="shared" si="2"/>
        <v>0</v>
      </c>
      <c r="L7" s="110">
        <f t="shared" si="2"/>
        <v>0.1172543292</v>
      </c>
      <c r="M7" s="110">
        <f t="shared" si="2"/>
        <v>0.002712288754</v>
      </c>
      <c r="N7" s="110">
        <f t="shared" si="2"/>
        <v>0.06133945337</v>
      </c>
      <c r="O7" s="110">
        <f t="shared" si="2"/>
        <v>0.0298351763</v>
      </c>
      <c r="P7" s="110">
        <f t="shared" si="2"/>
        <v>0.001251825579</v>
      </c>
      <c r="Q7" s="110">
        <f t="shared" si="2"/>
        <v>0.09388691842</v>
      </c>
      <c r="R7" s="110">
        <f t="shared" si="2"/>
        <v>0.005633215105</v>
      </c>
      <c r="S7" s="110">
        <f t="shared" si="2"/>
        <v>0.03317337784</v>
      </c>
      <c r="T7" s="110">
        <f t="shared" si="2"/>
        <v>0.06050490298</v>
      </c>
      <c r="U7" s="110">
        <f t="shared" si="2"/>
        <v>0</v>
      </c>
      <c r="V7" s="110">
        <f t="shared" si="2"/>
        <v>0.1683705404</v>
      </c>
      <c r="W7" s="110">
        <f t="shared" si="2"/>
        <v>0.03400792823</v>
      </c>
      <c r="X7" s="110">
        <f t="shared" si="2"/>
        <v>0</v>
      </c>
      <c r="Y7" s="110">
        <f t="shared" si="2"/>
        <v>0.007093678281</v>
      </c>
      <c r="Z7" s="112">
        <f t="shared" si="2"/>
        <v>0</v>
      </c>
      <c r="AA7" s="54"/>
    </row>
    <row r="8" ht="15.75" customHeight="1">
      <c r="A8" s="105" t="s">
        <v>102</v>
      </c>
      <c r="B8" s="50" t="s">
        <v>100</v>
      </c>
      <c r="C8" s="106">
        <v>222933.0</v>
      </c>
      <c r="D8" s="106">
        <v>3623.0</v>
      </c>
      <c r="E8" s="106">
        <v>7896.0</v>
      </c>
      <c r="F8" s="106">
        <v>1083.0</v>
      </c>
      <c r="G8" s="106">
        <v>39958.0</v>
      </c>
      <c r="H8" s="106">
        <v>1495.0</v>
      </c>
      <c r="I8" s="106">
        <v>12741.0</v>
      </c>
      <c r="J8" s="106">
        <v>9127.0</v>
      </c>
      <c r="K8" s="106">
        <v>10715.0</v>
      </c>
      <c r="L8" s="106">
        <v>18560.0</v>
      </c>
      <c r="M8" s="106">
        <v>5425.0</v>
      </c>
      <c r="N8" s="106">
        <v>10401.0</v>
      </c>
      <c r="O8" s="106">
        <v>4280.0</v>
      </c>
      <c r="P8" s="106">
        <v>727.0</v>
      </c>
      <c r="Q8" s="106">
        <v>22710.0</v>
      </c>
      <c r="R8" s="106">
        <v>468.0</v>
      </c>
      <c r="S8" s="106">
        <v>8352.0</v>
      </c>
      <c r="T8" s="106">
        <v>6119.0</v>
      </c>
      <c r="U8" s="106">
        <v>4731.0</v>
      </c>
      <c r="V8" s="106">
        <v>25640.0</v>
      </c>
      <c r="W8" s="106">
        <v>28300.0</v>
      </c>
      <c r="X8" s="106">
        <v>460.0</v>
      </c>
      <c r="Y8" s="106">
        <v>51.0</v>
      </c>
      <c r="Z8" s="107">
        <v>71.0</v>
      </c>
      <c r="AA8" s="54"/>
    </row>
    <row r="9" ht="15.75" customHeight="1">
      <c r="A9" s="108"/>
      <c r="B9" s="56"/>
      <c r="C9" s="109">
        <f>SUM(D9:Z9)</f>
        <v>1</v>
      </c>
      <c r="D9" s="110">
        <f t="shared" ref="D9:Z9" si="3">D8/$C$8</f>
        <v>0.01625151951</v>
      </c>
      <c r="E9" s="110">
        <f t="shared" si="3"/>
        <v>0.03541871325</v>
      </c>
      <c r="F9" s="110">
        <f t="shared" si="3"/>
        <v>0.004857961809</v>
      </c>
      <c r="G9" s="111">
        <f t="shared" si="3"/>
        <v>0.1792377082</v>
      </c>
      <c r="H9" s="110">
        <f t="shared" si="3"/>
        <v>0.006706050697</v>
      </c>
      <c r="I9" s="110">
        <f t="shared" si="3"/>
        <v>0.05715170029</v>
      </c>
      <c r="J9" s="110">
        <f t="shared" si="3"/>
        <v>0.04094055165</v>
      </c>
      <c r="K9" s="110">
        <f t="shared" si="3"/>
        <v>0.04806376804</v>
      </c>
      <c r="L9" s="110">
        <f t="shared" si="3"/>
        <v>0.083253713</v>
      </c>
      <c r="M9" s="110">
        <f t="shared" si="3"/>
        <v>0.02433466557</v>
      </c>
      <c r="N9" s="110">
        <f t="shared" si="3"/>
        <v>0.04665527311</v>
      </c>
      <c r="O9" s="110">
        <f t="shared" si="3"/>
        <v>0.0191985933</v>
      </c>
      <c r="P9" s="110">
        <f t="shared" si="3"/>
        <v>0.003261069469</v>
      </c>
      <c r="Q9" s="110">
        <f t="shared" si="3"/>
        <v>0.1018691715</v>
      </c>
      <c r="R9" s="110">
        <f t="shared" si="3"/>
        <v>0.002099285436</v>
      </c>
      <c r="S9" s="110">
        <f t="shared" si="3"/>
        <v>0.03746417085</v>
      </c>
      <c r="T9" s="110">
        <f t="shared" si="3"/>
        <v>0.0274477085</v>
      </c>
      <c r="U9" s="110">
        <f t="shared" si="3"/>
        <v>0.02122162264</v>
      </c>
      <c r="V9" s="110">
        <f t="shared" si="3"/>
        <v>0.1150121337</v>
      </c>
      <c r="W9" s="110">
        <f t="shared" si="3"/>
        <v>0.1269439697</v>
      </c>
      <c r="X9" s="110">
        <f t="shared" si="3"/>
        <v>0.002063400214</v>
      </c>
      <c r="Y9" s="110">
        <f t="shared" si="3"/>
        <v>0.0002287682846</v>
      </c>
      <c r="Z9" s="112">
        <f t="shared" si="3"/>
        <v>0.0003184813374</v>
      </c>
      <c r="AA9" s="54"/>
    </row>
    <row r="10" ht="15.75" customHeight="1">
      <c r="A10" s="108"/>
      <c r="B10" s="50" t="s">
        <v>101</v>
      </c>
      <c r="C10" s="106">
        <v>2530.0</v>
      </c>
      <c r="D10" s="106">
        <v>52.0</v>
      </c>
      <c r="E10" s="106">
        <v>107.0</v>
      </c>
      <c r="F10" s="106">
        <v>43.0</v>
      </c>
      <c r="G10" s="106">
        <v>540.0</v>
      </c>
      <c r="H10" s="106">
        <v>0.0</v>
      </c>
      <c r="I10" s="106">
        <v>44.0</v>
      </c>
      <c r="J10" s="106">
        <v>98.0</v>
      </c>
      <c r="K10" s="106">
        <v>98.0</v>
      </c>
      <c r="L10" s="106">
        <v>195.0</v>
      </c>
      <c r="M10" s="106">
        <v>0.0</v>
      </c>
      <c r="N10" s="106">
        <v>122.0</v>
      </c>
      <c r="O10" s="106">
        <v>30.0</v>
      </c>
      <c r="P10" s="106">
        <v>0.0</v>
      </c>
      <c r="Q10" s="106">
        <v>235.0</v>
      </c>
      <c r="R10" s="106">
        <v>0.0</v>
      </c>
      <c r="S10" s="106">
        <v>68.0</v>
      </c>
      <c r="T10" s="106">
        <v>86.0</v>
      </c>
      <c r="U10" s="106">
        <v>0.0</v>
      </c>
      <c r="V10" s="106">
        <v>240.0</v>
      </c>
      <c r="W10" s="106">
        <v>572.0</v>
      </c>
      <c r="X10" s="106">
        <v>0.0</v>
      </c>
      <c r="Y10" s="106">
        <v>0.0</v>
      </c>
      <c r="Z10" s="107">
        <v>0.0</v>
      </c>
      <c r="AA10" s="54"/>
    </row>
    <row r="11" ht="16.5" customHeight="1">
      <c r="A11" s="114"/>
      <c r="B11" s="115"/>
      <c r="C11" s="116">
        <f>SUM(D11:Z11)</f>
        <v>1</v>
      </c>
      <c r="D11" s="117">
        <f t="shared" ref="D11:Z11" si="4">D10/$C$10</f>
        <v>0.02055335968</v>
      </c>
      <c r="E11" s="117">
        <f t="shared" si="4"/>
        <v>0.04229249012</v>
      </c>
      <c r="F11" s="117">
        <f t="shared" si="4"/>
        <v>0.01699604743</v>
      </c>
      <c r="G11" s="117">
        <f t="shared" si="4"/>
        <v>0.2134387352</v>
      </c>
      <c r="H11" s="117">
        <f t="shared" si="4"/>
        <v>0</v>
      </c>
      <c r="I11" s="117">
        <f t="shared" si="4"/>
        <v>0.01739130435</v>
      </c>
      <c r="J11" s="117">
        <f t="shared" si="4"/>
        <v>0.03873517787</v>
      </c>
      <c r="K11" s="117">
        <f t="shared" si="4"/>
        <v>0.03873517787</v>
      </c>
      <c r="L11" s="117">
        <f t="shared" si="4"/>
        <v>0.07707509881</v>
      </c>
      <c r="M11" s="117">
        <f t="shared" si="4"/>
        <v>0</v>
      </c>
      <c r="N11" s="117">
        <f t="shared" si="4"/>
        <v>0.04822134387</v>
      </c>
      <c r="O11" s="117">
        <f t="shared" si="4"/>
        <v>0.01185770751</v>
      </c>
      <c r="P11" s="117">
        <f t="shared" si="4"/>
        <v>0</v>
      </c>
      <c r="Q11" s="117">
        <f t="shared" si="4"/>
        <v>0.09288537549</v>
      </c>
      <c r="R11" s="117">
        <f t="shared" si="4"/>
        <v>0</v>
      </c>
      <c r="S11" s="117">
        <f t="shared" si="4"/>
        <v>0.02687747036</v>
      </c>
      <c r="T11" s="117">
        <f t="shared" si="4"/>
        <v>0.03399209486</v>
      </c>
      <c r="U11" s="117">
        <f t="shared" si="4"/>
        <v>0</v>
      </c>
      <c r="V11" s="117">
        <f t="shared" si="4"/>
        <v>0.09486166008</v>
      </c>
      <c r="W11" s="122">
        <f t="shared" si="4"/>
        <v>0.2260869565</v>
      </c>
      <c r="X11" s="117">
        <f t="shared" si="4"/>
        <v>0</v>
      </c>
      <c r="Y11" s="117">
        <f t="shared" si="4"/>
        <v>0</v>
      </c>
      <c r="Z11" s="119">
        <f t="shared" si="4"/>
        <v>0</v>
      </c>
      <c r="AA11" s="54"/>
    </row>
    <row r="12" ht="15.75" customHeight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120" t="s">
        <v>120</v>
      </c>
      <c r="AA12" s="39"/>
    </row>
    <row r="13" ht="15.75" customHeight="1">
      <c r="A13" s="88" t="s">
        <v>111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</row>
    <row r="14" ht="15.75" customHeight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</row>
    <row r="15" ht="15.75" customHeight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</row>
    <row r="16" ht="15.75" customHeight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</row>
    <row r="17" ht="15.75" customHeight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</row>
    <row r="18" ht="15.7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</row>
    <row r="19" ht="15.75" customHeight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</row>
    <row r="20" ht="15.75" customHeight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</row>
    <row r="21" ht="15.75" customHeight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</row>
    <row r="22" ht="15.75" customHeight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</row>
    <row r="23" ht="15.75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</row>
    <row r="24" ht="15.75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</row>
    <row r="25" ht="15.75" customHeight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</row>
    <row r="26" ht="15.75" customHeight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</row>
    <row r="27" ht="15.7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</row>
    <row r="28" ht="15.75" customHeight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</row>
    <row r="29" ht="15.75" customHeight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</row>
    <row r="30" ht="15.75" customHeight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</row>
    <row r="31" ht="15.75" customHeight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</row>
    <row r="32" ht="15.75" customHeight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</row>
    <row r="33" ht="15.75" customHeight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</row>
    <row r="34" ht="15.75" customHeight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</row>
    <row r="35" ht="15.75" customHeight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</row>
    <row r="36" ht="15.75" customHeight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</row>
    <row r="37" ht="15.75" customHeight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</row>
    <row r="38" ht="15.7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</row>
    <row r="39" ht="15.75" customHeight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</row>
    <row r="40" ht="15.75" customHeight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</row>
    <row r="41" ht="15.75" customHeight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</row>
    <row r="42" ht="15.75" customHeight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</row>
    <row r="43" ht="15.75" customHeight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</row>
    <row r="44" ht="15.75" customHeight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</row>
    <row r="45" ht="15.75" customHeight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</row>
    <row r="46" ht="15.75" customHeight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</row>
    <row r="47" ht="15.75" customHeight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</row>
    <row r="48" ht="15.75" customHeight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</row>
    <row r="49" ht="15.75" customHeight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</row>
    <row r="50" ht="15.75" customHeight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</row>
    <row r="51" ht="15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</row>
    <row r="52" ht="15.7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</row>
    <row r="53" ht="15.75" customHeight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</row>
    <row r="54" ht="15.7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</row>
    <row r="55" ht="15.75" customHeight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</row>
    <row r="56" ht="15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</row>
    <row r="57" ht="15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ht="15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</row>
    <row r="59" ht="15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</row>
    <row r="60" ht="15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</row>
    <row r="61" ht="15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</row>
    <row r="62" ht="15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</row>
    <row r="63" ht="15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</row>
    <row r="64" ht="15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</row>
    <row r="65" ht="15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</row>
    <row r="66" ht="15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</row>
    <row r="67" ht="15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</row>
    <row r="68" ht="15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</row>
    <row r="69" ht="15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</row>
    <row r="70" ht="15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</row>
    <row r="71" ht="15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</row>
    <row r="72" ht="15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</row>
    <row r="73" ht="15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</row>
    <row r="74" ht="15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</row>
    <row r="75" ht="15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</row>
    <row r="76" ht="15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</row>
    <row r="77" ht="15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</row>
    <row r="78" ht="15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</row>
    <row r="79" ht="15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</row>
    <row r="80" ht="15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</row>
    <row r="81" ht="15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</row>
    <row r="82" ht="15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</row>
    <row r="83" ht="15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</row>
    <row r="84" ht="15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</row>
    <row r="85" ht="15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</row>
    <row r="86" ht="15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</row>
    <row r="87" ht="15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</row>
    <row r="88" ht="15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</row>
    <row r="89" ht="15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</row>
    <row r="90" ht="15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</row>
    <row r="91" ht="15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</row>
    <row r="92" ht="15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</row>
    <row r="93" ht="15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</row>
    <row r="94" ht="15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</row>
    <row r="95" ht="15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</row>
    <row r="96" ht="15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</row>
    <row r="97" ht="15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</row>
    <row r="98" ht="15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</row>
    <row r="99" ht="15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</row>
    <row r="100" ht="15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</row>
    <row r="101" ht="15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</row>
    <row r="102" ht="15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</row>
    <row r="103" ht="15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</row>
    <row r="104" ht="15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</row>
    <row r="105" ht="15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</row>
    <row r="106" ht="15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</row>
    <row r="107" ht="15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</row>
    <row r="108" ht="15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</row>
    <row r="109" ht="15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</row>
    <row r="110" ht="15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</row>
    <row r="111" ht="15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</row>
    <row r="112" ht="15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</row>
    <row r="113" ht="15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</row>
    <row r="114" ht="15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</row>
    <row r="115" ht="15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</row>
    <row r="116" ht="15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</row>
    <row r="117" ht="15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</row>
    <row r="118" ht="15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</row>
    <row r="119" ht="15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</row>
    <row r="120" ht="15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</row>
    <row r="121" ht="15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</row>
    <row r="122" ht="15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</row>
    <row r="123" ht="15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</row>
    <row r="124" ht="15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</row>
    <row r="125" ht="15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</row>
    <row r="126" ht="15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</row>
    <row r="127" ht="15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</row>
    <row r="128" ht="15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</row>
    <row r="129" ht="15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</row>
    <row r="130" ht="15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</row>
    <row r="131" ht="15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</row>
    <row r="132" ht="15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</row>
    <row r="133" ht="15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</row>
    <row r="134" ht="15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</row>
    <row r="135" ht="15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</row>
    <row r="136" ht="15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</row>
    <row r="137" ht="15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</row>
    <row r="138" ht="15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</row>
    <row r="139" ht="15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</row>
    <row r="140" ht="15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</row>
    <row r="141" ht="15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</row>
    <row r="142" ht="15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</row>
    <row r="143" ht="15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</row>
    <row r="144" ht="15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</row>
    <row r="145" ht="15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</row>
    <row r="146" ht="15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</row>
    <row r="147" ht="15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</row>
    <row r="148" ht="15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</row>
    <row r="149" ht="15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</row>
    <row r="150" ht="15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</row>
    <row r="151" ht="15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</row>
    <row r="152" ht="15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</row>
    <row r="153" ht="15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</row>
    <row r="154" ht="15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</row>
    <row r="155" ht="15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</row>
    <row r="156" ht="15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</row>
    <row r="157" ht="15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</row>
    <row r="158" ht="15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</row>
    <row r="159" ht="15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</row>
    <row r="160" ht="15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</row>
    <row r="161" ht="15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</row>
    <row r="162" ht="15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</row>
    <row r="163" ht="15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</row>
    <row r="164" ht="15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</row>
    <row r="165" ht="15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</row>
    <row r="166" ht="15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 ht="15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 ht="15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 ht="15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 ht="15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 ht="15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 ht="15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 ht="15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 ht="15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 ht="15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 ht="15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 ht="15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 ht="15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 ht="15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 ht="15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 ht="15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 ht="15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 ht="15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 ht="15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 ht="15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 ht="15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 ht="15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 ht="15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 ht="15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 ht="15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 ht="15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 ht="15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 ht="15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 ht="15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 ht="15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 ht="15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 ht="15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 ht="15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 ht="15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 ht="15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 ht="15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 ht="15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 ht="15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 ht="15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 ht="15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 ht="15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 ht="15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 ht="15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 ht="15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 ht="15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 ht="15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 ht="15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 ht="15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 ht="15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 ht="15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 ht="15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 ht="15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 ht="15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 ht="15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 ht="15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 ht="15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 ht="15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 ht="15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 ht="15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 ht="15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 ht="15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 ht="15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 ht="15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 ht="15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 ht="15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 ht="15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 ht="15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 ht="15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 ht="15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 ht="15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 ht="15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 ht="15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 ht="15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 ht="15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 ht="15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 ht="15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 ht="15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 ht="15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 ht="15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 ht="15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 ht="15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 ht="15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 ht="15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 ht="15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 ht="15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 ht="15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 ht="15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 ht="15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 ht="15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 ht="15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  <row r="256" ht="15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</row>
    <row r="257" ht="15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</row>
    <row r="258" ht="15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</row>
    <row r="259" ht="15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</row>
    <row r="260" ht="15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</row>
    <row r="261" ht="15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</row>
    <row r="262" ht="15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</row>
    <row r="263" ht="15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</row>
    <row r="264" ht="15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</row>
    <row r="265" ht="15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</row>
    <row r="266" ht="15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</row>
    <row r="267" ht="15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</row>
    <row r="268" ht="15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</row>
    <row r="269" ht="15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</row>
    <row r="270" ht="15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</row>
    <row r="271" ht="15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</row>
    <row r="272" ht="15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</row>
    <row r="273" ht="15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</row>
    <row r="274" ht="15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</row>
    <row r="275" ht="15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</row>
    <row r="276" ht="15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</row>
    <row r="277" ht="15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</row>
    <row r="278" ht="15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</row>
    <row r="279" ht="15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</row>
    <row r="280" ht="15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</row>
    <row r="281" ht="15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</row>
    <row r="282" ht="15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</row>
    <row r="283" ht="15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</row>
    <row r="284" ht="15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</row>
    <row r="285" ht="15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</row>
    <row r="286" ht="15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</row>
    <row r="287" ht="15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</row>
    <row r="288" ht="15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</row>
    <row r="289" ht="15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</row>
    <row r="290" ht="15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</row>
    <row r="291" ht="15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</row>
    <row r="292" ht="15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</row>
    <row r="293" ht="15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</row>
    <row r="294" ht="15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</row>
    <row r="295" ht="15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</row>
    <row r="296" ht="15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</row>
    <row r="297" ht="15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</row>
    <row r="298" ht="15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</row>
    <row r="299" ht="15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</row>
    <row r="300" ht="15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</row>
    <row r="301" ht="15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</row>
    <row r="302" ht="15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</row>
    <row r="303" ht="15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</row>
    <row r="304" ht="15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</row>
    <row r="305" ht="15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</row>
    <row r="306" ht="15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</row>
    <row r="307" ht="15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</row>
    <row r="308" ht="15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</row>
    <row r="309" ht="15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</row>
    <row r="310" ht="15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</row>
    <row r="311" ht="15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</row>
    <row r="312" ht="15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</row>
    <row r="313" ht="15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</row>
    <row r="314" ht="15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</row>
    <row r="315" ht="15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</row>
    <row r="316" ht="15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</row>
    <row r="317" ht="15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</row>
    <row r="318" ht="15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</row>
    <row r="319" ht="15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</row>
    <row r="320" ht="15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</row>
    <row r="321" ht="15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</row>
    <row r="322" ht="15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</row>
    <row r="323" ht="15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</row>
    <row r="324" ht="15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</row>
    <row r="325" ht="15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</row>
    <row r="326" ht="15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</row>
    <row r="327" ht="15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</row>
    <row r="328" ht="15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</row>
    <row r="329" ht="15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</row>
    <row r="330" ht="15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</row>
    <row r="331" ht="15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</row>
    <row r="332" ht="15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</row>
    <row r="333" ht="15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</row>
    <row r="334" ht="15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</row>
    <row r="335" ht="15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</row>
    <row r="336" ht="15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</row>
    <row r="337" ht="15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</row>
    <row r="338" ht="15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</row>
    <row r="339" ht="15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</row>
    <row r="340" ht="15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</row>
    <row r="341" ht="15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</row>
    <row r="342" ht="15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</row>
    <row r="343" ht="15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</row>
    <row r="344" ht="15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</row>
    <row r="345" ht="15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</row>
    <row r="346" ht="15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</row>
    <row r="347" ht="15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</row>
    <row r="348" ht="15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</row>
    <row r="349" ht="15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</row>
    <row r="350" ht="15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</row>
    <row r="351" ht="15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</row>
    <row r="352" ht="15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</row>
    <row r="353" ht="15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</row>
    <row r="354" ht="15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</row>
    <row r="355" ht="15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</row>
    <row r="356" ht="15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</row>
    <row r="357" ht="15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</row>
    <row r="358" ht="15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</row>
    <row r="359" ht="15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</row>
    <row r="360" ht="15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</row>
    <row r="361" ht="15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</row>
    <row r="362" ht="15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</row>
    <row r="363" ht="15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</row>
    <row r="364" ht="15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</row>
    <row r="365" ht="15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</row>
    <row r="366" ht="15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</row>
    <row r="367" ht="15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</row>
    <row r="368" ht="15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</row>
    <row r="369" ht="15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</row>
    <row r="370" ht="15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</row>
    <row r="371" ht="15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</row>
    <row r="372" ht="15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</row>
    <row r="373" ht="15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</row>
    <row r="374" ht="15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</row>
    <row r="375" ht="15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</row>
    <row r="376" ht="15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</row>
    <row r="377" ht="15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</row>
    <row r="378" ht="15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</row>
    <row r="379" ht="15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</row>
    <row r="380" ht="15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</row>
    <row r="381" ht="15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</row>
    <row r="382" ht="15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</row>
    <row r="383" ht="15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</row>
    <row r="384" ht="15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</row>
    <row r="385" ht="15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</row>
    <row r="386" ht="15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</row>
    <row r="387" ht="15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</row>
    <row r="388" ht="15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</row>
    <row r="389" ht="15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</row>
    <row r="390" ht="15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</row>
    <row r="391" ht="15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</row>
    <row r="392" ht="15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</row>
    <row r="393" ht="15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</row>
    <row r="394" ht="15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</row>
    <row r="395" ht="15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</row>
    <row r="396" ht="15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</row>
    <row r="397" ht="15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</row>
    <row r="398" ht="15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</row>
    <row r="399" ht="15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</row>
    <row r="400" ht="15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</row>
    <row r="401" ht="15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</row>
    <row r="402" ht="15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</row>
    <row r="403" ht="15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</row>
    <row r="404" ht="15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</row>
    <row r="405" ht="15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</row>
    <row r="406" ht="15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</row>
    <row r="407" ht="15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</row>
    <row r="408" ht="15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</row>
    <row r="409" ht="15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</row>
    <row r="410" ht="15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</row>
    <row r="411" ht="15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</row>
    <row r="412" ht="15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</row>
    <row r="413" ht="15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</row>
    <row r="414" ht="15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</row>
    <row r="415" ht="15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</row>
    <row r="416" ht="15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</row>
    <row r="417" ht="15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</row>
    <row r="418" ht="15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</row>
    <row r="419" ht="15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</row>
    <row r="420" ht="15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</row>
    <row r="421" ht="15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</row>
    <row r="422" ht="15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</row>
    <row r="423" ht="15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</row>
    <row r="424" ht="15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</row>
    <row r="425" ht="15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</row>
    <row r="426" ht="15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</row>
    <row r="427" ht="15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</row>
    <row r="428" ht="15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</row>
    <row r="429" ht="15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</row>
    <row r="430" ht="15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</row>
    <row r="431" ht="15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</row>
    <row r="432" ht="15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</row>
    <row r="433" ht="15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</row>
    <row r="434" ht="15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</row>
    <row r="435" ht="15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</row>
    <row r="436" ht="15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</row>
    <row r="437" ht="15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</row>
    <row r="438" ht="15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</row>
    <row r="439" ht="15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</row>
    <row r="440" ht="15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</row>
    <row r="441" ht="15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</row>
    <row r="442" ht="15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</row>
    <row r="443" ht="15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</row>
    <row r="444" ht="15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</row>
    <row r="445" ht="15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</row>
    <row r="446" ht="15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</row>
    <row r="447" ht="15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</row>
    <row r="448" ht="15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</row>
    <row r="449" ht="15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</row>
    <row r="450" ht="15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</row>
    <row r="451" ht="15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</row>
    <row r="452" ht="15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</row>
    <row r="453" ht="15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</row>
    <row r="454" ht="15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</row>
    <row r="455" ht="15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</row>
    <row r="456" ht="15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</row>
    <row r="457" ht="15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</row>
    <row r="458" ht="15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</row>
    <row r="459" ht="15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</row>
    <row r="460" ht="15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</row>
    <row r="461" ht="15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</row>
    <row r="462" ht="15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</row>
    <row r="463" ht="15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</row>
    <row r="464" ht="15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</row>
    <row r="465" ht="15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</row>
    <row r="466" ht="15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</row>
    <row r="467" ht="15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</row>
    <row r="468" ht="15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</row>
    <row r="469" ht="15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</row>
    <row r="470" ht="15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</row>
    <row r="471" ht="15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</row>
    <row r="472" ht="15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</row>
    <row r="473" ht="15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</row>
    <row r="474" ht="15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</row>
    <row r="475" ht="15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</row>
    <row r="476" ht="15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</row>
    <row r="477" ht="15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</row>
    <row r="478" ht="15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</row>
    <row r="479" ht="15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</row>
    <row r="480" ht="15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</row>
    <row r="481" ht="15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</row>
    <row r="482" ht="15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</row>
    <row r="483" ht="15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</row>
    <row r="484" ht="15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</row>
    <row r="485" ht="15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</row>
    <row r="486" ht="15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</row>
    <row r="487" ht="15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</row>
    <row r="488" ht="15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</row>
    <row r="489" ht="15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</row>
    <row r="490" ht="15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</row>
    <row r="491" ht="15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</row>
    <row r="492" ht="15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</row>
    <row r="493" ht="15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</row>
    <row r="494" ht="15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</row>
    <row r="495" ht="15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</row>
    <row r="496" ht="15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</row>
    <row r="497" ht="15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</row>
    <row r="498" ht="15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</row>
    <row r="499" ht="15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</row>
    <row r="500" ht="15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</row>
    <row r="501" ht="15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</row>
    <row r="502" ht="15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</row>
    <row r="503" ht="15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</row>
    <row r="504" ht="15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</row>
    <row r="505" ht="15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</row>
    <row r="506" ht="15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</row>
    <row r="507" ht="15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</row>
    <row r="508" ht="15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</row>
    <row r="509" ht="15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</row>
    <row r="510" ht="15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</row>
    <row r="511" ht="15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</row>
    <row r="512" ht="15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</row>
    <row r="513" ht="15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</row>
    <row r="514" ht="15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</row>
    <row r="515" ht="15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</row>
    <row r="516" ht="15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</row>
    <row r="517" ht="15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</row>
    <row r="518" ht="15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</row>
    <row r="519" ht="15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</row>
    <row r="520" ht="15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</row>
    <row r="521" ht="15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</row>
    <row r="522" ht="15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</row>
    <row r="523" ht="15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</row>
    <row r="524" ht="15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</row>
    <row r="525" ht="15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</row>
    <row r="526" ht="15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</row>
    <row r="527" ht="15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</row>
    <row r="528" ht="15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</row>
    <row r="529" ht="15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</row>
    <row r="530" ht="15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</row>
    <row r="531" ht="15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</row>
    <row r="532" ht="15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</row>
    <row r="533" ht="15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</row>
    <row r="534" ht="15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</row>
    <row r="535" ht="15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</row>
    <row r="536" ht="15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</row>
    <row r="537" ht="15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</row>
    <row r="538" ht="15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</row>
    <row r="539" ht="15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</row>
    <row r="540" ht="15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</row>
    <row r="541" ht="15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</row>
    <row r="542" ht="15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</row>
    <row r="543" ht="15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</row>
    <row r="544" ht="15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</row>
    <row r="545" ht="15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</row>
    <row r="546" ht="15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</row>
    <row r="547" ht="15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</row>
    <row r="548" ht="15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</row>
    <row r="549" ht="15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</row>
    <row r="550" ht="15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</row>
    <row r="551" ht="15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</row>
    <row r="552" ht="15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</row>
    <row r="553" ht="15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</row>
    <row r="554" ht="15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</row>
    <row r="555" ht="15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</row>
    <row r="556" ht="15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</row>
    <row r="557" ht="15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</row>
    <row r="558" ht="15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</row>
    <row r="559" ht="15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</row>
    <row r="560" ht="15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</row>
    <row r="561" ht="15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</row>
    <row r="562" ht="15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</row>
    <row r="563" ht="15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</row>
    <row r="564" ht="15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</row>
    <row r="565" ht="15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</row>
    <row r="566" ht="15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</row>
    <row r="567" ht="15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</row>
    <row r="568" ht="15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</row>
    <row r="569" ht="15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</row>
    <row r="570" ht="15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</row>
    <row r="571" ht="15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</row>
    <row r="572" ht="15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</row>
    <row r="573" ht="15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</row>
    <row r="574" ht="15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</row>
    <row r="575" ht="15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</row>
    <row r="576" ht="15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</row>
    <row r="577" ht="15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</row>
    <row r="578" ht="15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</row>
    <row r="579" ht="15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</row>
    <row r="580" ht="15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</row>
    <row r="581" ht="15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</row>
    <row r="582" ht="15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</row>
    <row r="583" ht="15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</row>
    <row r="584" ht="15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</row>
    <row r="585" ht="15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</row>
    <row r="586" ht="15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</row>
    <row r="587" ht="15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</row>
    <row r="588" ht="15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</row>
    <row r="589" ht="15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</row>
    <row r="590" ht="15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</row>
    <row r="591" ht="15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</row>
    <row r="592" ht="15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</row>
    <row r="593" ht="15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</row>
    <row r="594" ht="15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</row>
    <row r="595" ht="15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</row>
    <row r="596" ht="15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</row>
    <row r="597" ht="15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</row>
    <row r="598" ht="15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</row>
    <row r="599" ht="15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</row>
    <row r="600" ht="15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</row>
    <row r="601" ht="15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</row>
    <row r="602" ht="15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</row>
    <row r="603" ht="15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</row>
    <row r="604" ht="15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</row>
    <row r="605" ht="15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</row>
    <row r="606" ht="15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</row>
    <row r="607" ht="15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</row>
    <row r="608" ht="15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</row>
    <row r="609" ht="15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</row>
    <row r="610" ht="15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</row>
    <row r="611" ht="15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</row>
    <row r="612" ht="15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</row>
    <row r="613" ht="15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</row>
    <row r="614" ht="15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</row>
    <row r="615" ht="15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</row>
    <row r="616" ht="15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</row>
    <row r="617" ht="15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</row>
    <row r="618" ht="15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</row>
    <row r="619" ht="15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</row>
    <row r="620" ht="15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</row>
    <row r="621" ht="15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</row>
    <row r="622" ht="15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</row>
    <row r="623" ht="15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</row>
    <row r="624" ht="15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</row>
    <row r="625" ht="15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</row>
    <row r="626" ht="15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</row>
    <row r="627" ht="15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</row>
    <row r="628" ht="15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</row>
    <row r="629" ht="15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</row>
    <row r="630" ht="15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</row>
    <row r="631" ht="15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</row>
    <row r="632" ht="15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</row>
    <row r="633" ht="15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</row>
    <row r="634" ht="15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</row>
    <row r="635" ht="15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</row>
    <row r="636" ht="15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</row>
    <row r="637" ht="15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</row>
    <row r="638" ht="15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</row>
    <row r="639" ht="15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</row>
    <row r="640" ht="15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</row>
    <row r="641" ht="15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</row>
    <row r="642" ht="15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</row>
    <row r="643" ht="15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</row>
    <row r="644" ht="15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</row>
    <row r="645" ht="15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</row>
    <row r="646" ht="15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</row>
    <row r="647" ht="15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</row>
    <row r="648" ht="15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</row>
    <row r="649" ht="15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</row>
    <row r="650" ht="15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</row>
    <row r="651" ht="15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</row>
    <row r="652" ht="15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</row>
    <row r="653" ht="15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</row>
    <row r="654" ht="15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</row>
    <row r="655" ht="15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</row>
    <row r="656" ht="15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</row>
    <row r="657" ht="15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</row>
    <row r="658" ht="15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</row>
    <row r="659" ht="15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</row>
    <row r="660" ht="15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</row>
    <row r="661" ht="15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</row>
    <row r="662" ht="15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</row>
    <row r="663" ht="15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</row>
    <row r="664" ht="15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</row>
    <row r="665" ht="15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</row>
    <row r="666" ht="15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</row>
    <row r="667" ht="15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</row>
    <row r="668" ht="15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</row>
    <row r="669" ht="15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</row>
    <row r="670" ht="15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</row>
    <row r="671" ht="15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</row>
    <row r="672" ht="15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</row>
    <row r="673" ht="15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</row>
    <row r="674" ht="15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</row>
    <row r="675" ht="15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</row>
    <row r="676" ht="15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</row>
    <row r="677" ht="15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</row>
    <row r="678" ht="15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</row>
    <row r="679" ht="15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</row>
    <row r="680" ht="15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</row>
    <row r="681" ht="15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</row>
    <row r="682" ht="15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</row>
    <row r="683" ht="15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</row>
    <row r="684" ht="15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</row>
    <row r="685" ht="15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</row>
    <row r="686" ht="15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</row>
    <row r="687" ht="15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</row>
    <row r="688" ht="15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</row>
    <row r="689" ht="15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</row>
    <row r="690" ht="15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</row>
    <row r="691" ht="15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</row>
    <row r="692" ht="15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</row>
    <row r="693" ht="15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</row>
    <row r="694" ht="15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</row>
    <row r="695" ht="15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</row>
    <row r="696" ht="15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</row>
    <row r="697" ht="15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</row>
    <row r="698" ht="15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</row>
    <row r="699" ht="15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</row>
    <row r="700" ht="15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</row>
    <row r="701" ht="15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</row>
    <row r="702" ht="15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</row>
    <row r="703" ht="15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</row>
    <row r="704" ht="15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</row>
    <row r="705" ht="15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</row>
    <row r="706" ht="15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</row>
    <row r="707" ht="15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</row>
    <row r="708" ht="15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</row>
    <row r="709" ht="15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</row>
    <row r="710" ht="15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</row>
    <row r="711" ht="15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</row>
    <row r="712" ht="15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</row>
    <row r="713" ht="15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</row>
    <row r="714" ht="15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</row>
    <row r="715" ht="15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</row>
    <row r="716" ht="15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</row>
    <row r="717" ht="15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</row>
    <row r="718" ht="15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</row>
    <row r="719" ht="15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</row>
    <row r="720" ht="15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</row>
    <row r="721" ht="15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</row>
    <row r="722" ht="15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</row>
    <row r="723" ht="15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</row>
    <row r="724" ht="15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</row>
    <row r="725" ht="15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</row>
    <row r="726" ht="15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</row>
    <row r="727" ht="15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</row>
    <row r="728" ht="15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</row>
    <row r="729" ht="15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</row>
    <row r="730" ht="15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</row>
    <row r="731" ht="15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</row>
    <row r="732" ht="15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</row>
    <row r="733" ht="15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</row>
    <row r="734" ht="15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</row>
    <row r="735" ht="15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</row>
    <row r="736" ht="15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</row>
    <row r="737" ht="15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</row>
    <row r="738" ht="15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</row>
    <row r="739" ht="15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</row>
    <row r="740" ht="15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</row>
    <row r="741" ht="15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</row>
    <row r="742" ht="15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</row>
    <row r="743" ht="15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</row>
    <row r="744" ht="15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</row>
    <row r="745" ht="15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</row>
    <row r="746" ht="15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</row>
    <row r="747" ht="15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</row>
    <row r="748" ht="15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</row>
    <row r="749" ht="15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</row>
    <row r="750" ht="15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</row>
    <row r="751" ht="15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</row>
    <row r="752" ht="15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</row>
    <row r="753" ht="15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</row>
    <row r="754" ht="15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</row>
    <row r="755" ht="15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</row>
    <row r="756" ht="15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</row>
    <row r="757" ht="15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</row>
    <row r="758" ht="15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</row>
    <row r="759" ht="15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</row>
    <row r="760" ht="15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</row>
    <row r="761" ht="15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</row>
    <row r="762" ht="15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</row>
    <row r="763" ht="15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</row>
    <row r="764" ht="15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</row>
    <row r="765" ht="15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</row>
    <row r="766" ht="15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</row>
    <row r="767" ht="15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</row>
    <row r="768" ht="15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</row>
    <row r="769" ht="15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</row>
    <row r="770" ht="15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</row>
    <row r="771" ht="15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</row>
    <row r="772" ht="15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</row>
    <row r="773" ht="15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</row>
    <row r="774" ht="15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</row>
    <row r="775" ht="15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</row>
    <row r="776" ht="15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</row>
    <row r="777" ht="15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</row>
    <row r="778" ht="15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</row>
    <row r="779" ht="15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</row>
    <row r="780" ht="15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</row>
    <row r="781" ht="15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</row>
    <row r="782" ht="15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</row>
    <row r="783" ht="15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</row>
    <row r="784" ht="15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</row>
    <row r="785" ht="15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</row>
    <row r="786" ht="15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</row>
    <row r="787" ht="15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</row>
    <row r="788" ht="15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</row>
    <row r="789" ht="15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</row>
    <row r="790" ht="15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</row>
    <row r="791" ht="15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</row>
    <row r="792" ht="15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</row>
    <row r="793" ht="15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</row>
    <row r="794" ht="15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</row>
    <row r="795" ht="15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</row>
    <row r="796" ht="15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</row>
    <row r="797" ht="15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</row>
    <row r="798" ht="15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</row>
    <row r="799" ht="15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</row>
    <row r="800" ht="15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</row>
    <row r="801" ht="15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</row>
    <row r="802" ht="15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</row>
    <row r="803" ht="15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</row>
    <row r="804" ht="15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</row>
    <row r="805" ht="15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</row>
    <row r="806" ht="15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</row>
    <row r="807" ht="15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</row>
    <row r="808" ht="15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</row>
    <row r="809" ht="15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</row>
    <row r="810" ht="15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</row>
    <row r="811" ht="15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</row>
    <row r="812" ht="15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</row>
    <row r="813" ht="15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</row>
    <row r="814" ht="15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</row>
    <row r="815" ht="15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</row>
    <row r="816" ht="15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</row>
    <row r="817" ht="15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</row>
    <row r="818" ht="15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</row>
    <row r="819" ht="15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</row>
    <row r="820" ht="15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</row>
    <row r="821" ht="15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</row>
    <row r="822" ht="15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</row>
    <row r="823" ht="15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</row>
    <row r="824" ht="15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</row>
    <row r="825" ht="15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</row>
    <row r="826" ht="15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</row>
    <row r="827" ht="15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</row>
    <row r="828" ht="15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</row>
    <row r="829" ht="15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</row>
    <row r="830" ht="15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</row>
    <row r="831" ht="15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</row>
    <row r="832" ht="15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</row>
    <row r="833" ht="15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</row>
    <row r="834" ht="15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</row>
    <row r="835" ht="15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</row>
    <row r="836" ht="15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</row>
    <row r="837" ht="15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</row>
    <row r="838" ht="15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</row>
    <row r="839" ht="15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</row>
    <row r="840" ht="15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</row>
    <row r="841" ht="15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</row>
    <row r="842" ht="15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</row>
    <row r="843" ht="15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</row>
    <row r="844" ht="15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</row>
    <row r="845" ht="15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</row>
    <row r="846" ht="15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</row>
    <row r="847" ht="15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</row>
    <row r="848" ht="15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</row>
    <row r="849" ht="15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</row>
    <row r="850" ht="15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</row>
    <row r="851" ht="15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</row>
    <row r="852" ht="15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</row>
    <row r="853" ht="15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</row>
    <row r="854" ht="15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</row>
    <row r="855" ht="15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</row>
    <row r="856" ht="15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</row>
    <row r="857" ht="15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</row>
    <row r="858" ht="15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</row>
    <row r="859" ht="15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</row>
    <row r="860" ht="15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</row>
    <row r="861" ht="15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</row>
    <row r="862" ht="15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</row>
    <row r="863" ht="15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</row>
    <row r="864" ht="15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</row>
    <row r="865" ht="15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</row>
    <row r="866" ht="15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</row>
    <row r="867" ht="15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</row>
    <row r="868" ht="15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</row>
    <row r="869" ht="15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</row>
    <row r="870" ht="15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</row>
    <row r="871" ht="15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</row>
    <row r="872" ht="15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</row>
    <row r="873" ht="15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</row>
    <row r="874" ht="15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</row>
    <row r="875" ht="15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</row>
    <row r="876" ht="15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</row>
    <row r="877" ht="15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</row>
    <row r="878" ht="15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</row>
    <row r="879" ht="15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</row>
    <row r="880" ht="15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</row>
    <row r="881" ht="15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</row>
    <row r="882" ht="15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</row>
    <row r="883" ht="15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</row>
    <row r="884" ht="15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</row>
    <row r="885" ht="15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</row>
    <row r="886" ht="15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</row>
    <row r="887" ht="15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</row>
    <row r="888" ht="15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</row>
    <row r="889" ht="15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</row>
    <row r="890" ht="15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</row>
    <row r="891" ht="15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</row>
    <row r="892" ht="15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</row>
    <row r="893" ht="15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</row>
    <row r="894" ht="15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</row>
    <row r="895" ht="15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</row>
    <row r="896" ht="15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</row>
    <row r="897" ht="15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</row>
    <row r="898" ht="15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</row>
    <row r="899" ht="15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</row>
    <row r="900" ht="15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</row>
    <row r="901" ht="15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</row>
    <row r="902" ht="15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</row>
    <row r="903" ht="15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</row>
    <row r="904" ht="15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</row>
    <row r="905" ht="15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</row>
    <row r="906" ht="15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</row>
    <row r="907" ht="15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</row>
    <row r="908" ht="15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</row>
    <row r="909" ht="15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</row>
    <row r="910" ht="15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</row>
    <row r="911" ht="15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</row>
    <row r="912" ht="15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</row>
    <row r="913" ht="15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</row>
    <row r="914" ht="15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</row>
    <row r="915" ht="15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</row>
    <row r="916" ht="15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</row>
    <row r="917" ht="15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</row>
    <row r="918" ht="15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</row>
    <row r="919" ht="15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</row>
    <row r="920" ht="15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</row>
    <row r="921" ht="15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</row>
    <row r="922" ht="15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</row>
    <row r="923" ht="15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</row>
    <row r="924" ht="15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</row>
    <row r="925" ht="15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</row>
    <row r="926" ht="15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</row>
    <row r="927" ht="15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</row>
    <row r="928" ht="15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</row>
    <row r="929" ht="15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</row>
    <row r="930" ht="15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</row>
    <row r="931" ht="15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</row>
    <row r="932" ht="15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</row>
    <row r="933" ht="15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</row>
    <row r="934" ht="15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</row>
    <row r="935" ht="15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</row>
    <row r="936" ht="15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</row>
    <row r="937" ht="15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</row>
    <row r="938" ht="15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</row>
    <row r="939" ht="15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</row>
    <row r="940" ht="15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</row>
    <row r="941" ht="15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</row>
    <row r="942" ht="15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</row>
    <row r="943" ht="15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</row>
    <row r="944" ht="15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</row>
    <row r="945" ht="15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</row>
    <row r="946" ht="15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</row>
    <row r="947" ht="15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</row>
    <row r="948" ht="15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</row>
    <row r="949" ht="15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</row>
    <row r="950" ht="15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</row>
    <row r="951" ht="15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</row>
    <row r="952" ht="15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</row>
    <row r="953" ht="15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</row>
    <row r="954" ht="15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</row>
    <row r="955" ht="15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</row>
    <row r="956" ht="15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</row>
    <row r="957" ht="15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</row>
    <row r="958" ht="15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</row>
    <row r="959" ht="15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</row>
    <row r="960" ht="15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</row>
    <row r="961" ht="15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</row>
    <row r="962" ht="15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</row>
    <row r="963" ht="15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</row>
    <row r="964" ht="15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</row>
    <row r="965" ht="15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</row>
    <row r="966" ht="15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</row>
    <row r="967" ht="15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</row>
    <row r="968" ht="15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</row>
    <row r="969" ht="15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</row>
    <row r="970" ht="15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</row>
    <row r="971" ht="15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</row>
    <row r="972" ht="15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</row>
    <row r="973" ht="15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</row>
    <row r="974" ht="15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</row>
    <row r="975" ht="15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</row>
    <row r="976" ht="15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</row>
    <row r="977" ht="15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</row>
    <row r="978" ht="15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</row>
    <row r="979" ht="15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</row>
    <row r="980" ht="15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</row>
    <row r="981" ht="15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</row>
    <row r="982" ht="15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</row>
    <row r="983" ht="15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</row>
    <row r="984" ht="15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</row>
    <row r="985" ht="15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</row>
    <row r="986" ht="15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</row>
    <row r="987" ht="15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</row>
    <row r="988" ht="15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</row>
    <row r="989" ht="15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</row>
    <row r="990" ht="15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</row>
    <row r="991" ht="15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</row>
    <row r="992" ht="15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</row>
    <row r="993" ht="15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</row>
    <row r="994" ht="15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</row>
    <row r="995" ht="15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</row>
    <row r="996" ht="15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</row>
    <row r="997" ht="15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</row>
    <row r="998" ht="15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</row>
    <row r="999" ht="15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</row>
    <row r="1000" ht="15.75" customHeight="1">
      <c r="A1000" s="54"/>
      <c r="B1000" s="54"/>
      <c r="C1000" s="54"/>
      <c r="D1000" s="54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</row>
  </sheetData>
  <mergeCells count="9">
    <mergeCell ref="B10:B11"/>
    <mergeCell ref="U12:Z12"/>
    <mergeCell ref="A1:F1"/>
    <mergeCell ref="A3:B3"/>
    <mergeCell ref="A4:A7"/>
    <mergeCell ref="B4:B5"/>
    <mergeCell ref="B6:B7"/>
    <mergeCell ref="A8:A11"/>
    <mergeCell ref="B8:B9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0"/>
    <col customWidth="1" min="3" max="11" width="11.43"/>
    <col customWidth="1" min="12" max="12" width="13.71"/>
    <col customWidth="1" min="13" max="31" width="11.43"/>
    <col customWidth="1" min="32" max="32" width="10.0"/>
  </cols>
  <sheetData>
    <row r="1" ht="15.75" customHeight="1">
      <c r="A1" s="42" t="s">
        <v>72</v>
      </c>
    </row>
    <row r="2" ht="15.75" customHeight="1"/>
    <row r="3" ht="67.5" customHeight="1">
      <c r="A3" s="43"/>
      <c r="B3" s="44"/>
      <c r="C3" s="45" t="s">
        <v>73</v>
      </c>
      <c r="D3" s="45" t="s">
        <v>74</v>
      </c>
      <c r="E3" s="45" t="s">
        <v>75</v>
      </c>
      <c r="F3" s="45" t="s">
        <v>76</v>
      </c>
      <c r="G3" s="45" t="s">
        <v>77</v>
      </c>
      <c r="H3" s="45" t="s">
        <v>78</v>
      </c>
      <c r="I3" s="45" t="s">
        <v>79</v>
      </c>
      <c r="J3" s="45" t="s">
        <v>80</v>
      </c>
      <c r="K3" s="45" t="s">
        <v>81</v>
      </c>
      <c r="L3" s="45" t="s">
        <v>82</v>
      </c>
      <c r="M3" s="45" t="s">
        <v>83</v>
      </c>
      <c r="N3" s="45" t="s">
        <v>84</v>
      </c>
      <c r="O3" s="45" t="s">
        <v>85</v>
      </c>
      <c r="P3" s="45" t="s">
        <v>86</v>
      </c>
      <c r="Q3" s="45" t="s">
        <v>61</v>
      </c>
      <c r="R3" s="45" t="s">
        <v>87</v>
      </c>
      <c r="S3" s="45" t="s">
        <v>88</v>
      </c>
      <c r="T3" s="45" t="s">
        <v>89</v>
      </c>
      <c r="U3" s="45" t="s">
        <v>90</v>
      </c>
      <c r="V3" s="45" t="s">
        <v>20</v>
      </c>
      <c r="W3" s="45" t="s">
        <v>91</v>
      </c>
      <c r="X3" s="45" t="s">
        <v>92</v>
      </c>
      <c r="Y3" s="45" t="s">
        <v>93</v>
      </c>
      <c r="Z3" s="46" t="s">
        <v>94</v>
      </c>
      <c r="AA3" s="46" t="s">
        <v>95</v>
      </c>
      <c r="AB3" s="46" t="s">
        <v>96</v>
      </c>
      <c r="AC3" s="46" t="s">
        <v>97</v>
      </c>
      <c r="AD3" s="46" t="s">
        <v>98</v>
      </c>
      <c r="AE3" s="47"/>
      <c r="AF3" s="48"/>
    </row>
    <row r="4" ht="15.75" customHeight="1">
      <c r="A4" s="49" t="s">
        <v>99</v>
      </c>
      <c r="B4" s="50" t="s">
        <v>100</v>
      </c>
      <c r="C4" s="51">
        <v>368359.0</v>
      </c>
      <c r="D4" s="52">
        <v>7095.0</v>
      </c>
      <c r="E4" s="51">
        <v>14046.0</v>
      </c>
      <c r="F4" s="52">
        <v>1607.0</v>
      </c>
      <c r="G4" s="52">
        <v>52080.0</v>
      </c>
      <c r="H4" s="52">
        <v>3508.0</v>
      </c>
      <c r="I4" s="52">
        <v>17146.0</v>
      </c>
      <c r="J4" s="52">
        <v>4129.0</v>
      </c>
      <c r="K4" s="51">
        <v>839.0</v>
      </c>
      <c r="L4" s="52">
        <v>26823.0</v>
      </c>
      <c r="M4" s="52">
        <v>12251.0</v>
      </c>
      <c r="N4" s="51">
        <v>17252.0</v>
      </c>
      <c r="O4" s="52">
        <v>17799.0</v>
      </c>
      <c r="P4" s="52">
        <v>4420.0</v>
      </c>
      <c r="Q4" s="52">
        <v>187.0</v>
      </c>
      <c r="R4" s="52">
        <v>36368.0</v>
      </c>
      <c r="S4" s="51">
        <v>2362.0</v>
      </c>
      <c r="T4" s="52">
        <v>11657.0</v>
      </c>
      <c r="U4" s="52">
        <v>27111.0</v>
      </c>
      <c r="V4" s="52">
        <v>3334.0</v>
      </c>
      <c r="W4" s="52">
        <v>82399.0</v>
      </c>
      <c r="X4" s="52">
        <v>22893.0</v>
      </c>
      <c r="Y4" s="52">
        <v>1519.0</v>
      </c>
      <c r="Z4" s="52">
        <v>80.0</v>
      </c>
      <c r="AA4" s="53" t="s">
        <v>31</v>
      </c>
      <c r="AB4" s="52">
        <v>241.0</v>
      </c>
      <c r="AC4" s="52">
        <v>1213.0</v>
      </c>
      <c r="AD4" s="53" t="s">
        <v>31</v>
      </c>
      <c r="AE4" s="54"/>
    </row>
    <row r="5" ht="15.75" customHeight="1">
      <c r="A5" s="55"/>
      <c r="B5" s="56"/>
      <c r="C5" s="57">
        <v>1.0</v>
      </c>
      <c r="D5" s="58">
        <f t="shared" ref="D5:S5" si="1">D4/$C$4</f>
        <v>0.01926110126</v>
      </c>
      <c r="E5" s="58">
        <f t="shared" si="1"/>
        <v>0.03813127954</v>
      </c>
      <c r="F5" s="58">
        <f t="shared" si="1"/>
        <v>0.004362591928</v>
      </c>
      <c r="G5" s="58">
        <f t="shared" si="1"/>
        <v>0.1413838131</v>
      </c>
      <c r="H5" s="58">
        <f t="shared" si="1"/>
        <v>0.009523318285</v>
      </c>
      <c r="I5" s="58">
        <f t="shared" si="1"/>
        <v>0.0465469827</v>
      </c>
      <c r="J5" s="58">
        <f t="shared" si="1"/>
        <v>0.01120917366</v>
      </c>
      <c r="K5" s="58">
        <f t="shared" si="1"/>
        <v>0.002277669339</v>
      </c>
      <c r="L5" s="58">
        <f t="shared" si="1"/>
        <v>0.07281755027</v>
      </c>
      <c r="M5" s="58">
        <f t="shared" si="1"/>
        <v>0.03325831594</v>
      </c>
      <c r="N5" s="58">
        <f t="shared" si="1"/>
        <v>0.04683474545</v>
      </c>
      <c r="O5" s="58">
        <f t="shared" si="1"/>
        <v>0.04831970985</v>
      </c>
      <c r="P5" s="58">
        <f t="shared" si="1"/>
        <v>0.01199916386</v>
      </c>
      <c r="Q5" s="58">
        <f t="shared" si="1"/>
        <v>0.0005076569325</v>
      </c>
      <c r="R5" s="58">
        <f t="shared" si="1"/>
        <v>0.09872977177</v>
      </c>
      <c r="S5" s="58">
        <f t="shared" si="1"/>
        <v>0.006412222859</v>
      </c>
      <c r="T5" s="58">
        <f>U4/$C$4</f>
        <v>0.07359939624</v>
      </c>
      <c r="U5" s="58">
        <f t="shared" ref="U5:Y5" si="2">U4/$C$4</f>
        <v>0.07359939624</v>
      </c>
      <c r="V5" s="58">
        <f t="shared" si="2"/>
        <v>0.009050953011</v>
      </c>
      <c r="W5" s="58">
        <f t="shared" si="2"/>
        <v>0.2236921047</v>
      </c>
      <c r="X5" s="58">
        <f t="shared" si="2"/>
        <v>0.06214861046</v>
      </c>
      <c r="Y5" s="58">
        <f t="shared" si="2"/>
        <v>0.004123694548</v>
      </c>
      <c r="Z5" s="58" t="s">
        <v>31</v>
      </c>
      <c r="AA5" s="58" t="s">
        <v>31</v>
      </c>
      <c r="AB5" s="58">
        <f t="shared" ref="AB5:AD5" si="3">AB4/$C$4</f>
        <v>0.000654253052</v>
      </c>
      <c r="AC5" s="58">
        <f t="shared" si="3"/>
        <v>0.003292983204</v>
      </c>
      <c r="AD5" s="58" t="str">
        <f t="shared" si="3"/>
        <v>#VALUE!</v>
      </c>
      <c r="AE5" s="54"/>
    </row>
    <row r="6" ht="15.75" customHeight="1">
      <c r="A6" s="55"/>
      <c r="B6" s="50" t="s">
        <v>101</v>
      </c>
      <c r="C6" s="52">
        <v>7519.0</v>
      </c>
      <c r="D6" s="51">
        <v>134.0</v>
      </c>
      <c r="E6" s="52">
        <v>569.0</v>
      </c>
      <c r="F6" s="52">
        <v>94.0</v>
      </c>
      <c r="G6" s="52">
        <v>1371.0</v>
      </c>
      <c r="H6" s="52">
        <v>113.0</v>
      </c>
      <c r="I6" s="52">
        <v>287.0</v>
      </c>
      <c r="J6" s="52">
        <v>85.0</v>
      </c>
      <c r="K6" s="52">
        <v>14.0</v>
      </c>
      <c r="L6" s="52">
        <v>540.0</v>
      </c>
      <c r="M6" s="52">
        <v>32.0</v>
      </c>
      <c r="N6" s="52">
        <v>553.0</v>
      </c>
      <c r="O6" s="52">
        <v>204.0</v>
      </c>
      <c r="P6" s="52">
        <v>52.0</v>
      </c>
      <c r="Q6" s="59">
        <v>0.0</v>
      </c>
      <c r="R6" s="52">
        <v>897.0</v>
      </c>
      <c r="S6" s="52">
        <v>9.0</v>
      </c>
      <c r="T6" s="52">
        <v>127.0</v>
      </c>
      <c r="U6" s="52">
        <v>447.0</v>
      </c>
      <c r="V6" s="53">
        <v>0.0</v>
      </c>
      <c r="W6" s="52">
        <v>1527.0</v>
      </c>
      <c r="X6" s="52">
        <v>464.0</v>
      </c>
      <c r="Y6" s="53">
        <v>0.0</v>
      </c>
      <c r="Z6" s="53">
        <v>0.0</v>
      </c>
      <c r="AA6" s="53" t="s">
        <v>31</v>
      </c>
      <c r="AB6" s="52">
        <v>0.0</v>
      </c>
      <c r="AC6" s="53">
        <v>0.0</v>
      </c>
      <c r="AD6" s="53">
        <v>0.0</v>
      </c>
      <c r="AE6" s="54"/>
    </row>
    <row r="7" ht="15.75" customHeight="1">
      <c r="A7" s="56"/>
      <c r="B7" s="56"/>
      <c r="C7" s="57">
        <v>1.0</v>
      </c>
      <c r="D7" s="58">
        <f t="shared" ref="D7:Y7" si="4">D6/$C$6</f>
        <v>0.01782151882</v>
      </c>
      <c r="E7" s="58">
        <f t="shared" si="4"/>
        <v>0.07567495678</v>
      </c>
      <c r="F7" s="58">
        <f t="shared" si="4"/>
        <v>0.01250166246</v>
      </c>
      <c r="G7" s="58">
        <f t="shared" si="4"/>
        <v>0.1823380769</v>
      </c>
      <c r="H7" s="58">
        <f t="shared" si="4"/>
        <v>0.01502859423</v>
      </c>
      <c r="I7" s="58">
        <f t="shared" si="4"/>
        <v>0.03816996941</v>
      </c>
      <c r="J7" s="58">
        <f t="shared" si="4"/>
        <v>0.01130469477</v>
      </c>
      <c r="K7" s="58">
        <f t="shared" si="4"/>
        <v>0.001861949727</v>
      </c>
      <c r="L7" s="58">
        <f t="shared" si="4"/>
        <v>0.07181806091</v>
      </c>
      <c r="M7" s="58">
        <f t="shared" si="4"/>
        <v>0.004255885091</v>
      </c>
      <c r="N7" s="58">
        <f t="shared" si="4"/>
        <v>0.07354701423</v>
      </c>
      <c r="O7" s="58">
        <f t="shared" si="4"/>
        <v>0.02713126746</v>
      </c>
      <c r="P7" s="58">
        <f t="shared" si="4"/>
        <v>0.006915813273</v>
      </c>
      <c r="Q7" s="58">
        <f t="shared" si="4"/>
        <v>0</v>
      </c>
      <c r="R7" s="58">
        <f t="shared" si="4"/>
        <v>0.119297779</v>
      </c>
      <c r="S7" s="58">
        <f t="shared" si="4"/>
        <v>0.001196967682</v>
      </c>
      <c r="T7" s="58">
        <f t="shared" si="4"/>
        <v>0.01689054396</v>
      </c>
      <c r="U7" s="58">
        <f t="shared" si="4"/>
        <v>0.05944939487</v>
      </c>
      <c r="V7" s="58">
        <f t="shared" si="4"/>
        <v>0</v>
      </c>
      <c r="W7" s="58">
        <f t="shared" si="4"/>
        <v>0.2030855167</v>
      </c>
      <c r="X7" s="58">
        <f t="shared" si="4"/>
        <v>0.06171033382</v>
      </c>
      <c r="Y7" s="58">
        <f t="shared" si="4"/>
        <v>0</v>
      </c>
      <c r="Z7" s="58" t="s">
        <v>31</v>
      </c>
      <c r="AA7" s="58" t="s">
        <v>31</v>
      </c>
      <c r="AB7" s="58" t="s">
        <v>31</v>
      </c>
      <c r="AC7" s="58">
        <f t="shared" ref="AC7:AD7" si="5">AC6/$C$6</f>
        <v>0</v>
      </c>
      <c r="AD7" s="58">
        <f t="shared" si="5"/>
        <v>0</v>
      </c>
      <c r="AE7" s="54"/>
    </row>
    <row r="8" ht="15.75" customHeight="1">
      <c r="A8" s="49" t="s">
        <v>102</v>
      </c>
      <c r="B8" s="50" t="s">
        <v>100</v>
      </c>
      <c r="C8" s="52">
        <v>370159.0</v>
      </c>
      <c r="D8" s="52">
        <v>6982.0</v>
      </c>
      <c r="E8" s="52">
        <v>24633.0</v>
      </c>
      <c r="F8" s="52">
        <v>1910.0</v>
      </c>
      <c r="G8" s="52">
        <v>49120.0</v>
      </c>
      <c r="H8" s="52">
        <v>2398.0</v>
      </c>
      <c r="I8" s="60">
        <v>23831.0</v>
      </c>
      <c r="J8" s="60">
        <v>17233.0</v>
      </c>
      <c r="K8" s="52">
        <v>3832.0</v>
      </c>
      <c r="L8" s="52">
        <v>23396.0</v>
      </c>
      <c r="M8" s="52">
        <v>9553.0</v>
      </c>
      <c r="N8" s="52">
        <v>19626.0</v>
      </c>
      <c r="O8" s="52">
        <v>7917.0</v>
      </c>
      <c r="P8" s="52">
        <v>2066.0</v>
      </c>
      <c r="Q8" s="53" t="s">
        <v>31</v>
      </c>
      <c r="R8" s="60">
        <v>42237.0</v>
      </c>
      <c r="S8" s="52">
        <v>815.0</v>
      </c>
      <c r="T8" s="52">
        <v>9608.0</v>
      </c>
      <c r="U8" s="52">
        <v>11816.0</v>
      </c>
      <c r="V8" s="60">
        <v>6430.0</v>
      </c>
      <c r="W8" s="52">
        <v>48640.0</v>
      </c>
      <c r="X8" s="52">
        <v>48395.0</v>
      </c>
      <c r="Y8" s="52">
        <v>1805.0</v>
      </c>
      <c r="Z8" s="52">
        <v>54.0</v>
      </c>
      <c r="AA8" s="52">
        <v>124.0</v>
      </c>
      <c r="AB8" s="52">
        <v>2131.0</v>
      </c>
      <c r="AC8" s="52">
        <v>6055.0</v>
      </c>
      <c r="AD8" s="53" t="s">
        <v>31</v>
      </c>
      <c r="AE8" s="54"/>
    </row>
    <row r="9" ht="15.75" customHeight="1">
      <c r="A9" s="55"/>
      <c r="B9" s="56"/>
      <c r="C9" s="57">
        <v>1.0</v>
      </c>
      <c r="D9" s="58">
        <f t="shared" ref="D9:P9" si="6">D8/$C$8</f>
        <v>0.01886216464</v>
      </c>
      <c r="E9" s="58">
        <f t="shared" si="6"/>
        <v>0.06654707842</v>
      </c>
      <c r="F9" s="58">
        <f t="shared" si="6"/>
        <v>0.00515994478</v>
      </c>
      <c r="G9" s="58">
        <f t="shared" si="6"/>
        <v>0.1326997317</v>
      </c>
      <c r="H9" s="58">
        <f t="shared" si="6"/>
        <v>0.006478297164</v>
      </c>
      <c r="I9" s="58">
        <f t="shared" si="6"/>
        <v>0.06438044192</v>
      </c>
      <c r="J9" s="58">
        <f t="shared" si="6"/>
        <v>0.04655566932</v>
      </c>
      <c r="K9" s="58">
        <f t="shared" si="6"/>
        <v>0.01035230806</v>
      </c>
      <c r="L9" s="58">
        <f t="shared" si="6"/>
        <v>0.06320527125</v>
      </c>
      <c r="M9" s="58">
        <f t="shared" si="6"/>
        <v>0.02580782853</v>
      </c>
      <c r="N9" s="58">
        <f t="shared" si="6"/>
        <v>0.05302045878</v>
      </c>
      <c r="O9" s="58">
        <f t="shared" si="6"/>
        <v>0.02138810619</v>
      </c>
      <c r="P9" s="58">
        <f t="shared" si="6"/>
        <v>0.005581385297</v>
      </c>
      <c r="Q9" s="58">
        <v>0.0</v>
      </c>
      <c r="R9" s="58">
        <f t="shared" ref="R9:AD9" si="7">R8/$C$8</f>
        <v>0.1141050197</v>
      </c>
      <c r="S9" s="58">
        <f t="shared" si="7"/>
        <v>0.002201756542</v>
      </c>
      <c r="T9" s="58">
        <f t="shared" si="7"/>
        <v>0.02595641333</v>
      </c>
      <c r="U9" s="58">
        <f t="shared" si="7"/>
        <v>0.03192141755</v>
      </c>
      <c r="V9" s="58">
        <f t="shared" si="7"/>
        <v>0.01737091358</v>
      </c>
      <c r="W9" s="58">
        <f t="shared" si="7"/>
        <v>0.1314029917</v>
      </c>
      <c r="X9" s="58">
        <f t="shared" si="7"/>
        <v>0.130741114</v>
      </c>
      <c r="Y9" s="58">
        <f t="shared" si="7"/>
        <v>0.004876282895</v>
      </c>
      <c r="Z9" s="58">
        <f t="shared" si="7"/>
        <v>0.0001458832556</v>
      </c>
      <c r="AA9" s="58">
        <f t="shared" si="7"/>
        <v>0.0003349911795</v>
      </c>
      <c r="AB9" s="58">
        <f t="shared" si="7"/>
        <v>0.005756985512</v>
      </c>
      <c r="AC9" s="58">
        <f t="shared" si="7"/>
        <v>0.01635783542</v>
      </c>
      <c r="AD9" s="58" t="str">
        <f t="shared" si="7"/>
        <v>#VALUE!</v>
      </c>
      <c r="AE9" s="54"/>
    </row>
    <row r="10" ht="15.75" customHeight="1">
      <c r="A10" s="55"/>
      <c r="B10" s="50" t="s">
        <v>101</v>
      </c>
      <c r="C10" s="52">
        <v>5314.0</v>
      </c>
      <c r="D10" s="52">
        <v>37.0</v>
      </c>
      <c r="E10" s="52">
        <v>542.0</v>
      </c>
      <c r="F10" s="59">
        <v>93.0</v>
      </c>
      <c r="G10" s="52">
        <v>1062.0</v>
      </c>
      <c r="H10" s="53">
        <f>'informació taules'!L186</f>
        <v>0</v>
      </c>
      <c r="I10" s="52">
        <v>225.0</v>
      </c>
      <c r="J10" s="53">
        <v>268.0</v>
      </c>
      <c r="K10" s="51">
        <v>55.0</v>
      </c>
      <c r="L10" s="52">
        <v>221.0</v>
      </c>
      <c r="M10" s="53">
        <f>'informació taules'!V186</f>
        <v>0</v>
      </c>
      <c r="N10" s="52">
        <v>402.0</v>
      </c>
      <c r="O10" s="52">
        <v>54.0</v>
      </c>
      <c r="P10" s="52">
        <v>15.0</v>
      </c>
      <c r="Q10" s="53" t="str">
        <f>'informació taules'!AA186</f>
        <v>-</v>
      </c>
      <c r="R10" s="52">
        <v>768.0</v>
      </c>
      <c r="S10" s="53">
        <f>'informació taules'!AE186</f>
        <v>0</v>
      </c>
      <c r="T10" s="59">
        <v>30.0</v>
      </c>
      <c r="U10" s="52">
        <v>133.0</v>
      </c>
      <c r="V10" s="52">
        <v>34.0</v>
      </c>
      <c r="W10" s="52">
        <v>476.0</v>
      </c>
      <c r="X10" s="52">
        <v>834.0</v>
      </c>
      <c r="Y10" s="53">
        <f>'informació taules'!AP186</f>
        <v>0</v>
      </c>
      <c r="Z10" s="53">
        <v>0.0</v>
      </c>
      <c r="AA10" s="53">
        <f>'informació taules'!AR186</f>
        <v>0</v>
      </c>
      <c r="AB10" s="52">
        <v>35.0</v>
      </c>
      <c r="AC10" s="52">
        <v>30.0</v>
      </c>
      <c r="AD10" s="53" t="s">
        <v>31</v>
      </c>
      <c r="AE10" s="54"/>
    </row>
    <row r="11" ht="15.75" customHeight="1">
      <c r="A11" s="56"/>
      <c r="B11" s="56"/>
      <c r="C11" s="57">
        <v>1.0</v>
      </c>
      <c r="D11" s="58">
        <f t="shared" ref="D11:P11" si="8">D10/$C$10</f>
        <v>0.006962739932</v>
      </c>
      <c r="E11" s="58">
        <f t="shared" si="8"/>
        <v>0.1019947309</v>
      </c>
      <c r="F11" s="58">
        <f t="shared" si="8"/>
        <v>0.01750094091</v>
      </c>
      <c r="G11" s="58">
        <f t="shared" si="8"/>
        <v>0.1998494543</v>
      </c>
      <c r="H11" s="58">
        <f t="shared" si="8"/>
        <v>0</v>
      </c>
      <c r="I11" s="58">
        <f t="shared" si="8"/>
        <v>0.04234098607</v>
      </c>
      <c r="J11" s="58">
        <f t="shared" si="8"/>
        <v>0.05043281897</v>
      </c>
      <c r="K11" s="58">
        <f t="shared" si="8"/>
        <v>0.01035001882</v>
      </c>
      <c r="L11" s="58">
        <f t="shared" si="8"/>
        <v>0.04158825743</v>
      </c>
      <c r="M11" s="58">
        <f t="shared" si="8"/>
        <v>0</v>
      </c>
      <c r="N11" s="58">
        <f t="shared" si="8"/>
        <v>0.07564922845</v>
      </c>
      <c r="O11" s="58">
        <f t="shared" si="8"/>
        <v>0.01016183666</v>
      </c>
      <c r="P11" s="58">
        <f t="shared" si="8"/>
        <v>0.002822732405</v>
      </c>
      <c r="Q11" s="58">
        <v>0.0</v>
      </c>
      <c r="R11" s="58">
        <f t="shared" ref="R11:AD11" si="9">R10/$C$10</f>
        <v>0.1445238991</v>
      </c>
      <c r="S11" s="58">
        <f t="shared" si="9"/>
        <v>0</v>
      </c>
      <c r="T11" s="58">
        <f t="shared" si="9"/>
        <v>0.00564546481</v>
      </c>
      <c r="U11" s="58">
        <f t="shared" si="9"/>
        <v>0.02502822732</v>
      </c>
      <c r="V11" s="58">
        <f t="shared" si="9"/>
        <v>0.006398193451</v>
      </c>
      <c r="W11" s="58">
        <f t="shared" si="9"/>
        <v>0.08957470832</v>
      </c>
      <c r="X11" s="58">
        <f t="shared" si="9"/>
        <v>0.1569439217</v>
      </c>
      <c r="Y11" s="58">
        <f t="shared" si="9"/>
        <v>0</v>
      </c>
      <c r="Z11" s="58">
        <f t="shared" si="9"/>
        <v>0</v>
      </c>
      <c r="AA11" s="58">
        <f t="shared" si="9"/>
        <v>0</v>
      </c>
      <c r="AB11" s="58">
        <f t="shared" si="9"/>
        <v>0.006586375612</v>
      </c>
      <c r="AC11" s="58">
        <f t="shared" si="9"/>
        <v>0.00564546481</v>
      </c>
      <c r="AD11" s="58" t="str">
        <f t="shared" si="9"/>
        <v>#VALUE!</v>
      </c>
    </row>
    <row r="12" ht="15.75" customHeight="1">
      <c r="A12" s="49" t="s">
        <v>103</v>
      </c>
      <c r="B12" s="50" t="s">
        <v>100</v>
      </c>
      <c r="C12" s="61">
        <f t="shared" ref="C12:S12" si="10">C4+C8</f>
        <v>738518</v>
      </c>
      <c r="D12" s="61">
        <f t="shared" si="10"/>
        <v>14077</v>
      </c>
      <c r="E12" s="61">
        <f t="shared" si="10"/>
        <v>38679</v>
      </c>
      <c r="F12" s="61">
        <f t="shared" si="10"/>
        <v>3517</v>
      </c>
      <c r="G12" s="61">
        <f t="shared" si="10"/>
        <v>101200</v>
      </c>
      <c r="H12" s="61">
        <f t="shared" si="10"/>
        <v>5906</v>
      </c>
      <c r="I12" s="61">
        <f t="shared" si="10"/>
        <v>40977</v>
      </c>
      <c r="J12" s="61">
        <f t="shared" si="10"/>
        <v>21362</v>
      </c>
      <c r="K12" s="61">
        <f t="shared" si="10"/>
        <v>4671</v>
      </c>
      <c r="L12" s="61">
        <f t="shared" si="10"/>
        <v>50219</v>
      </c>
      <c r="M12" s="61">
        <f t="shared" si="10"/>
        <v>21804</v>
      </c>
      <c r="N12" s="61">
        <f t="shared" si="10"/>
        <v>36878</v>
      </c>
      <c r="O12" s="61">
        <f t="shared" si="10"/>
        <v>25716</v>
      </c>
      <c r="P12" s="61">
        <f t="shared" si="10"/>
        <v>6486</v>
      </c>
      <c r="Q12" s="61" t="str">
        <f t="shared" si="10"/>
        <v>#VALUE!</v>
      </c>
      <c r="R12" s="61">
        <f t="shared" si="10"/>
        <v>78605</v>
      </c>
      <c r="S12" s="61">
        <f t="shared" si="10"/>
        <v>3177</v>
      </c>
      <c r="T12" s="61">
        <f>U4+T8</f>
        <v>36719</v>
      </c>
      <c r="U12" s="61" t="str">
        <f>#REF!+U8</f>
        <v>#REF!</v>
      </c>
      <c r="V12" s="61">
        <f t="shared" ref="V12:Z12" si="11">V4+V8</f>
        <v>9764</v>
      </c>
      <c r="W12" s="61">
        <f t="shared" si="11"/>
        <v>131039</v>
      </c>
      <c r="X12" s="61">
        <f t="shared" si="11"/>
        <v>71288</v>
      </c>
      <c r="Y12" s="61">
        <f t="shared" si="11"/>
        <v>3324</v>
      </c>
      <c r="Z12" s="61">
        <f t="shared" si="11"/>
        <v>134</v>
      </c>
      <c r="AA12" s="61">
        <v>115.0</v>
      </c>
      <c r="AB12" s="61">
        <v>2244.0</v>
      </c>
      <c r="AC12" s="61">
        <f>AC4+AC8</f>
        <v>7268</v>
      </c>
      <c r="AD12" s="61" t="s">
        <v>31</v>
      </c>
    </row>
    <row r="13" ht="15.75" customHeight="1">
      <c r="A13" s="55"/>
      <c r="B13" s="56"/>
      <c r="C13" s="57">
        <f>C12/$C12</f>
        <v>1</v>
      </c>
      <c r="D13" s="58">
        <f t="shared" ref="D13:AB13" si="12">D12/$C$12</f>
        <v>0.01906114678</v>
      </c>
      <c r="E13" s="58">
        <f t="shared" si="12"/>
        <v>0.05237380809</v>
      </c>
      <c r="F13" s="58">
        <f t="shared" si="12"/>
        <v>0.004762240054</v>
      </c>
      <c r="G13" s="58">
        <f t="shared" si="12"/>
        <v>0.1370311895</v>
      </c>
      <c r="H13" s="58">
        <f t="shared" si="12"/>
        <v>0.007997096889</v>
      </c>
      <c r="I13" s="58">
        <f t="shared" si="12"/>
        <v>0.05548544518</v>
      </c>
      <c r="J13" s="58">
        <f t="shared" si="12"/>
        <v>0.02892549674</v>
      </c>
      <c r="K13" s="58">
        <f t="shared" si="12"/>
        <v>0.006324828914</v>
      </c>
      <c r="L13" s="58">
        <f t="shared" si="12"/>
        <v>0.06799969669</v>
      </c>
      <c r="M13" s="58">
        <f t="shared" si="12"/>
        <v>0.02952399264</v>
      </c>
      <c r="N13" s="58">
        <f t="shared" si="12"/>
        <v>0.04993514038</v>
      </c>
      <c r="O13" s="58">
        <f t="shared" si="12"/>
        <v>0.03482108764</v>
      </c>
      <c r="P13" s="58">
        <f t="shared" si="12"/>
        <v>0.008782453508</v>
      </c>
      <c r="Q13" s="58" t="str">
        <f t="shared" si="12"/>
        <v>#VALUE!</v>
      </c>
      <c r="R13" s="58">
        <f t="shared" si="12"/>
        <v>0.1064361329</v>
      </c>
      <c r="S13" s="58">
        <f t="shared" si="12"/>
        <v>0.004301858587</v>
      </c>
      <c r="T13" s="58">
        <f t="shared" si="12"/>
        <v>0.04971984434</v>
      </c>
      <c r="U13" s="58" t="str">
        <f t="shared" si="12"/>
        <v>#REF!</v>
      </c>
      <c r="V13" s="58">
        <f t="shared" si="12"/>
        <v>0.01322107247</v>
      </c>
      <c r="W13" s="58">
        <f t="shared" si="12"/>
        <v>0.1774350794</v>
      </c>
      <c r="X13" s="58">
        <f t="shared" si="12"/>
        <v>0.09652845293</v>
      </c>
      <c r="Y13" s="58">
        <f t="shared" si="12"/>
        <v>0.004500905868</v>
      </c>
      <c r="Z13" s="58">
        <f t="shared" si="12"/>
        <v>0.0001814444604</v>
      </c>
      <c r="AA13" s="58">
        <f t="shared" si="12"/>
        <v>0.0001557172608</v>
      </c>
      <c r="AB13" s="58">
        <f t="shared" si="12"/>
        <v>0.00303851768</v>
      </c>
      <c r="AC13" s="58">
        <v>0.0</v>
      </c>
      <c r="AD13" s="58" t="str">
        <f>AD12/$C$12</f>
        <v>#VALUE!</v>
      </c>
    </row>
    <row r="14" ht="15.75" customHeight="1">
      <c r="A14" s="55"/>
      <c r="B14" s="50" t="s">
        <v>101</v>
      </c>
      <c r="C14" s="61">
        <f t="shared" ref="C14:AC14" si="13">C6+C10</f>
        <v>12833</v>
      </c>
      <c r="D14" s="61">
        <f t="shared" si="13"/>
        <v>171</v>
      </c>
      <c r="E14" s="61">
        <f t="shared" si="13"/>
        <v>1111</v>
      </c>
      <c r="F14" s="61">
        <f t="shared" si="13"/>
        <v>187</v>
      </c>
      <c r="G14" s="61">
        <f t="shared" si="13"/>
        <v>2433</v>
      </c>
      <c r="H14" s="61">
        <f t="shared" si="13"/>
        <v>113</v>
      </c>
      <c r="I14" s="61">
        <f t="shared" si="13"/>
        <v>512</v>
      </c>
      <c r="J14" s="61">
        <f t="shared" si="13"/>
        <v>353</v>
      </c>
      <c r="K14" s="61">
        <f t="shared" si="13"/>
        <v>69</v>
      </c>
      <c r="L14" s="61">
        <f t="shared" si="13"/>
        <v>761</v>
      </c>
      <c r="M14" s="61">
        <f t="shared" si="13"/>
        <v>32</v>
      </c>
      <c r="N14" s="61">
        <f t="shared" si="13"/>
        <v>955</v>
      </c>
      <c r="O14" s="61">
        <f t="shared" si="13"/>
        <v>258</v>
      </c>
      <c r="P14" s="61">
        <f t="shared" si="13"/>
        <v>67</v>
      </c>
      <c r="Q14" s="61" t="str">
        <f t="shared" si="13"/>
        <v>#VALUE!</v>
      </c>
      <c r="R14" s="61">
        <f t="shared" si="13"/>
        <v>1665</v>
      </c>
      <c r="S14" s="61">
        <f t="shared" si="13"/>
        <v>9</v>
      </c>
      <c r="T14" s="61">
        <f t="shared" si="13"/>
        <v>157</v>
      </c>
      <c r="U14" s="61">
        <f t="shared" si="13"/>
        <v>580</v>
      </c>
      <c r="V14" s="61">
        <f t="shared" si="13"/>
        <v>34</v>
      </c>
      <c r="W14" s="61">
        <f t="shared" si="13"/>
        <v>2003</v>
      </c>
      <c r="X14" s="61">
        <f t="shared" si="13"/>
        <v>1298</v>
      </c>
      <c r="Y14" s="61">
        <f t="shared" si="13"/>
        <v>0</v>
      </c>
      <c r="Z14" s="61">
        <f t="shared" si="13"/>
        <v>0</v>
      </c>
      <c r="AA14" s="61" t="str">
        <f t="shared" si="13"/>
        <v>#VALUE!</v>
      </c>
      <c r="AB14" s="61">
        <f t="shared" si="13"/>
        <v>35</v>
      </c>
      <c r="AC14" s="61">
        <f t="shared" si="13"/>
        <v>30</v>
      </c>
      <c r="AD14" s="61" t="s">
        <v>31</v>
      </c>
    </row>
    <row r="15" ht="15.75" customHeight="1">
      <c r="A15" s="56"/>
      <c r="B15" s="56"/>
      <c r="C15" s="57">
        <f>C14/$C14</f>
        <v>1</v>
      </c>
      <c r="D15" s="58">
        <f t="shared" ref="D15:P15" si="14">D14/$C$14</f>
        <v>0.01332502143</v>
      </c>
      <c r="E15" s="58">
        <f t="shared" si="14"/>
        <v>0.08657367724</v>
      </c>
      <c r="F15" s="58">
        <f t="shared" si="14"/>
        <v>0.01457180706</v>
      </c>
      <c r="G15" s="58">
        <f t="shared" si="14"/>
        <v>0.18958934</v>
      </c>
      <c r="H15" s="58">
        <f t="shared" si="14"/>
        <v>0.008805423517</v>
      </c>
      <c r="I15" s="58">
        <f t="shared" si="14"/>
        <v>0.03989714019</v>
      </c>
      <c r="J15" s="58">
        <f t="shared" si="14"/>
        <v>0.02750720798</v>
      </c>
      <c r="K15" s="58">
        <f t="shared" si="14"/>
        <v>0.005376763033</v>
      </c>
      <c r="L15" s="58">
        <f t="shared" si="14"/>
        <v>0.05930024156</v>
      </c>
      <c r="M15" s="58">
        <f t="shared" si="14"/>
        <v>0.002493571262</v>
      </c>
      <c r="N15" s="58">
        <f t="shared" si="14"/>
        <v>0.07441751734</v>
      </c>
      <c r="O15" s="58">
        <f t="shared" si="14"/>
        <v>0.0201044183</v>
      </c>
      <c r="P15" s="58">
        <f t="shared" si="14"/>
        <v>0.005220914829</v>
      </c>
      <c r="Q15" s="58">
        <v>0.0</v>
      </c>
      <c r="R15" s="58">
        <f t="shared" ref="R15:Z15" si="15">R14/$C$14</f>
        <v>0.1297436297</v>
      </c>
      <c r="S15" s="58">
        <f t="shared" si="15"/>
        <v>0.0007013169173</v>
      </c>
      <c r="T15" s="58">
        <f t="shared" si="15"/>
        <v>0.012234084</v>
      </c>
      <c r="U15" s="58">
        <f t="shared" si="15"/>
        <v>0.04519597912</v>
      </c>
      <c r="V15" s="58">
        <f t="shared" si="15"/>
        <v>0.002649419465</v>
      </c>
      <c r="W15" s="58">
        <f t="shared" si="15"/>
        <v>0.1560819762</v>
      </c>
      <c r="X15" s="58">
        <f t="shared" si="15"/>
        <v>0.1011454843</v>
      </c>
      <c r="Y15" s="58">
        <f t="shared" si="15"/>
        <v>0</v>
      </c>
      <c r="Z15" s="58">
        <f t="shared" si="15"/>
        <v>0</v>
      </c>
      <c r="AA15" s="58">
        <v>0.0</v>
      </c>
      <c r="AB15" s="58">
        <f t="shared" ref="AB15:AC15" si="16">AB14/$C$14</f>
        <v>0.002727343567</v>
      </c>
      <c r="AC15" s="58">
        <f t="shared" si="16"/>
        <v>0.002337723058</v>
      </c>
      <c r="AD15" s="58">
        <v>0.0</v>
      </c>
    </row>
    <row r="17">
      <c r="A17" s="62" t="s">
        <v>104</v>
      </c>
    </row>
    <row r="19">
      <c r="H19" s="63"/>
    </row>
    <row r="20">
      <c r="A20" s="64" t="s">
        <v>77</v>
      </c>
      <c r="B20" s="65">
        <f>G15</f>
        <v>0.18958934</v>
      </c>
      <c r="C20" s="66"/>
      <c r="D20" s="66"/>
    </row>
    <row r="21" ht="15.75" customHeight="1">
      <c r="A21" s="64" t="s">
        <v>91</v>
      </c>
      <c r="B21" s="65">
        <v>0.1738</v>
      </c>
      <c r="C21" s="66"/>
      <c r="D21" s="66"/>
    </row>
    <row r="22" ht="15.75" customHeight="1">
      <c r="A22" s="64" t="s">
        <v>105</v>
      </c>
      <c r="B22" s="65">
        <v>0.113</v>
      </c>
      <c r="C22" s="66"/>
      <c r="D22" s="66"/>
    </row>
    <row r="23" ht="15.75" customHeight="1">
      <c r="A23" s="64" t="s">
        <v>87</v>
      </c>
      <c r="B23" s="65">
        <v>0.1267</v>
      </c>
      <c r="C23" s="66"/>
      <c r="D23" s="67"/>
    </row>
    <row r="24" ht="15.75" customHeight="1">
      <c r="A24" s="64" t="s">
        <v>84</v>
      </c>
      <c r="B24" s="65">
        <v>0.0779</v>
      </c>
      <c r="C24" s="66"/>
      <c r="D24" s="66"/>
    </row>
    <row r="25" ht="15.75" customHeight="1">
      <c r="A25" s="64" t="s">
        <v>82</v>
      </c>
      <c r="B25" s="65">
        <v>0.0163</v>
      </c>
      <c r="C25" s="66"/>
      <c r="D25" s="66"/>
    </row>
    <row r="26" ht="15.75" customHeight="1">
      <c r="A26" s="68" t="s">
        <v>75</v>
      </c>
      <c r="B26" s="69">
        <v>0.073</v>
      </c>
      <c r="C26" s="66"/>
      <c r="D26" s="66"/>
    </row>
    <row r="27" ht="15.75" customHeight="1">
      <c r="A27" s="64" t="s">
        <v>106</v>
      </c>
      <c r="B27" s="65">
        <v>0.0396</v>
      </c>
      <c r="C27" s="66"/>
      <c r="D27" s="66"/>
    </row>
    <row r="28" ht="15.75" customHeight="1">
      <c r="A28" s="64" t="s">
        <v>79</v>
      </c>
      <c r="B28" s="65">
        <v>0.0366</v>
      </c>
      <c r="C28" s="66"/>
      <c r="D28" s="66"/>
    </row>
    <row r="29" ht="15.75" customHeight="1">
      <c r="A29" s="68" t="s">
        <v>74</v>
      </c>
      <c r="B29" s="69">
        <v>0.0148</v>
      </c>
      <c r="C29" s="66"/>
      <c r="D29" s="66"/>
    </row>
    <row r="30" ht="15.75" customHeight="1">
      <c r="A30" s="64" t="s">
        <v>85</v>
      </c>
      <c r="B30" s="65">
        <v>0.019</v>
      </c>
      <c r="C30" s="66"/>
      <c r="D30" s="66"/>
    </row>
    <row r="31" ht="15.75" customHeight="1">
      <c r="A31" s="64" t="s">
        <v>80</v>
      </c>
      <c r="B31" s="65">
        <v>0.0226</v>
      </c>
      <c r="C31" s="66"/>
      <c r="D31" s="66"/>
    </row>
    <row r="32" ht="15.75" customHeight="1">
      <c r="A32" s="64" t="s">
        <v>89</v>
      </c>
      <c r="B32" s="65">
        <v>0.0114</v>
      </c>
      <c r="C32" s="66"/>
      <c r="D32" s="66"/>
    </row>
    <row r="33" ht="15.75" customHeight="1">
      <c r="A33" s="64" t="s">
        <v>76</v>
      </c>
      <c r="B33" s="65">
        <v>0.0126</v>
      </c>
      <c r="C33" s="66"/>
      <c r="D33" s="66"/>
    </row>
    <row r="34" ht="15.75" customHeight="1">
      <c r="A34" s="64" t="s">
        <v>107</v>
      </c>
      <c r="B34" s="65">
        <v>0.061</v>
      </c>
      <c r="C34" s="66"/>
      <c r="D34" s="66"/>
    </row>
    <row r="35" ht="15.75" customHeight="1">
      <c r="A35" s="66"/>
      <c r="B35" s="66"/>
      <c r="C35" s="66"/>
      <c r="D35" s="66"/>
    </row>
    <row r="36" ht="15.75" customHeight="1">
      <c r="A36" s="66"/>
      <c r="B36" s="67"/>
      <c r="C36" s="66"/>
      <c r="D36" s="66"/>
    </row>
    <row r="37" ht="15.75" customHeight="1"/>
    <row r="38" ht="15.75" customHeight="1">
      <c r="A38" s="62" t="s">
        <v>108</v>
      </c>
    </row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0"/>
    <col customWidth="1" min="3" max="31" width="11.43"/>
    <col customWidth="1" min="32" max="32" width="10.0"/>
  </cols>
  <sheetData>
    <row r="1" ht="15.75" customHeight="1">
      <c r="A1" s="70" t="s">
        <v>109</v>
      </c>
    </row>
    <row r="2" ht="15.75" customHeight="1"/>
    <row r="3" ht="67.5" customHeight="1">
      <c r="A3" s="43"/>
      <c r="B3" s="44"/>
      <c r="C3" s="45" t="s">
        <v>73</v>
      </c>
      <c r="D3" s="45" t="s">
        <v>74</v>
      </c>
      <c r="E3" s="45" t="s">
        <v>75</v>
      </c>
      <c r="F3" s="45" t="s">
        <v>76</v>
      </c>
      <c r="G3" s="45" t="s">
        <v>77</v>
      </c>
      <c r="H3" s="45" t="s">
        <v>78</v>
      </c>
      <c r="I3" s="45" t="s">
        <v>79</v>
      </c>
      <c r="J3" s="45" t="s">
        <v>80</v>
      </c>
      <c r="K3" s="45" t="s">
        <v>81</v>
      </c>
      <c r="L3" s="45" t="s">
        <v>82</v>
      </c>
      <c r="M3" s="45" t="s">
        <v>83</v>
      </c>
      <c r="N3" s="45" t="s">
        <v>84</v>
      </c>
      <c r="O3" s="45" t="s">
        <v>85</v>
      </c>
      <c r="P3" s="45" t="s">
        <v>86</v>
      </c>
      <c r="Q3" s="45" t="s">
        <v>61</v>
      </c>
      <c r="R3" s="45" t="s">
        <v>87</v>
      </c>
      <c r="S3" s="45" t="s">
        <v>88</v>
      </c>
      <c r="T3" s="45" t="s">
        <v>89</v>
      </c>
      <c r="U3" s="45" t="s">
        <v>90</v>
      </c>
      <c r="V3" s="45" t="s">
        <v>20</v>
      </c>
      <c r="W3" s="45" t="s">
        <v>91</v>
      </c>
      <c r="X3" s="45" t="s">
        <v>92</v>
      </c>
      <c r="Y3" s="45" t="s">
        <v>93</v>
      </c>
      <c r="Z3" s="46" t="s">
        <v>94</v>
      </c>
      <c r="AA3" s="46" t="s">
        <v>95</v>
      </c>
      <c r="AB3" s="46" t="s">
        <v>96</v>
      </c>
      <c r="AC3" s="46" t="s">
        <v>97</v>
      </c>
      <c r="AD3" s="46" t="s">
        <v>98</v>
      </c>
      <c r="AE3" s="47"/>
      <c r="AF3" s="48"/>
    </row>
    <row r="4" ht="15.75" customHeight="1">
      <c r="A4" s="49" t="s">
        <v>99</v>
      </c>
      <c r="B4" s="50" t="s">
        <v>100</v>
      </c>
      <c r="C4" s="71">
        <v>350220.0</v>
      </c>
      <c r="D4" s="71">
        <v>6913.0</v>
      </c>
      <c r="E4" s="71">
        <v>12184.0</v>
      </c>
      <c r="F4" s="71">
        <v>1626.0</v>
      </c>
      <c r="G4" s="71">
        <v>50113.0</v>
      </c>
      <c r="H4" s="71">
        <v>3526.0</v>
      </c>
      <c r="I4" s="71">
        <v>16386.0</v>
      </c>
      <c r="J4" s="71">
        <v>3702.0</v>
      </c>
      <c r="K4" s="71">
        <v>653.0</v>
      </c>
      <c r="L4" s="71">
        <v>25613.0</v>
      </c>
      <c r="M4" s="61">
        <f>'informació taules'!U160+'informació taules'!V160</f>
        <v>11620</v>
      </c>
      <c r="N4" s="71">
        <v>17749.0</v>
      </c>
      <c r="O4" s="71">
        <v>18032.0</v>
      </c>
      <c r="P4" s="71">
        <v>4405.0</v>
      </c>
      <c r="Q4" s="71">
        <v>167.0</v>
      </c>
      <c r="R4" s="71">
        <v>33950.0</v>
      </c>
      <c r="S4" s="71">
        <v>2265.0</v>
      </c>
      <c r="T4" s="71">
        <v>11149.0</v>
      </c>
      <c r="U4" s="71">
        <v>26497.0</v>
      </c>
      <c r="V4" s="71">
        <v>3204.0</v>
      </c>
      <c r="W4" s="71">
        <v>76010.0</v>
      </c>
      <c r="X4" s="71">
        <v>22106.0</v>
      </c>
      <c r="Y4" s="71">
        <v>1392.0</v>
      </c>
      <c r="Z4" s="71">
        <v>76.0</v>
      </c>
      <c r="AA4" s="61" t="s">
        <v>31</v>
      </c>
      <c r="AB4" s="71">
        <v>129.0</v>
      </c>
      <c r="AC4" s="71">
        <v>694.0</v>
      </c>
      <c r="AD4" s="61" t="s">
        <v>31</v>
      </c>
      <c r="AE4" s="54"/>
    </row>
    <row r="5" ht="15.75" customHeight="1">
      <c r="A5" s="55"/>
      <c r="B5" s="56"/>
      <c r="C5" s="57">
        <v>1.0</v>
      </c>
      <c r="D5" s="58">
        <f t="shared" ref="D5:S5" si="1">D4/$C$4</f>
        <v>0.01973902119</v>
      </c>
      <c r="E5" s="58">
        <f t="shared" si="1"/>
        <v>0.03478956085</v>
      </c>
      <c r="F5" s="58">
        <f t="shared" si="1"/>
        <v>0.004642795957</v>
      </c>
      <c r="G5" s="58">
        <f t="shared" si="1"/>
        <v>0.1430900577</v>
      </c>
      <c r="H5" s="58">
        <f t="shared" si="1"/>
        <v>0.01006795728</v>
      </c>
      <c r="I5" s="58">
        <f t="shared" si="1"/>
        <v>0.04678773342</v>
      </c>
      <c r="J5" s="58">
        <f t="shared" si="1"/>
        <v>0.01057049854</v>
      </c>
      <c r="K5" s="58">
        <f t="shared" si="1"/>
        <v>0.001864542288</v>
      </c>
      <c r="L5" s="58">
        <f t="shared" si="1"/>
        <v>0.07313403004</v>
      </c>
      <c r="M5" s="58">
        <f t="shared" si="1"/>
        <v>0.03317914454</v>
      </c>
      <c r="N5" s="58">
        <f t="shared" si="1"/>
        <v>0.05067957284</v>
      </c>
      <c r="O5" s="58">
        <f t="shared" si="1"/>
        <v>0.05148763634</v>
      </c>
      <c r="P5" s="58">
        <f t="shared" si="1"/>
        <v>0.01257780823</v>
      </c>
      <c r="Q5" s="58">
        <f t="shared" si="1"/>
        <v>0.0004768431272</v>
      </c>
      <c r="R5" s="58">
        <f t="shared" si="1"/>
        <v>0.09693906687</v>
      </c>
      <c r="S5" s="58">
        <f t="shared" si="1"/>
        <v>0.006467363372</v>
      </c>
      <c r="T5" s="58">
        <f>U4/$C$4</f>
        <v>0.07565815773</v>
      </c>
      <c r="U5" s="58">
        <f t="shared" ref="U5:Y5" si="2">U4/$C$4</f>
        <v>0.07565815773</v>
      </c>
      <c r="V5" s="58">
        <f t="shared" si="2"/>
        <v>0.009148535206</v>
      </c>
      <c r="W5" s="58">
        <f t="shared" si="2"/>
        <v>0.2170350066</v>
      </c>
      <c r="X5" s="58">
        <f t="shared" si="2"/>
        <v>0.06312032437</v>
      </c>
      <c r="Y5" s="58">
        <f t="shared" si="2"/>
        <v>0.003974644509</v>
      </c>
      <c r="Z5" s="58" t="s">
        <v>31</v>
      </c>
      <c r="AA5" s="58" t="s">
        <v>31</v>
      </c>
      <c r="AB5" s="58">
        <f t="shared" ref="AB5:AD5" si="3">AB4/$C$4</f>
        <v>0.0003683399006</v>
      </c>
      <c r="AC5" s="58">
        <f t="shared" si="3"/>
        <v>0.001981611558</v>
      </c>
      <c r="AD5" s="58" t="str">
        <f t="shared" si="3"/>
        <v>#VALUE!</v>
      </c>
      <c r="AE5" s="54"/>
    </row>
    <row r="6" ht="15.75" customHeight="1">
      <c r="A6" s="55"/>
      <c r="B6" s="50" t="s">
        <v>101</v>
      </c>
      <c r="C6" s="72">
        <v>7963.0</v>
      </c>
      <c r="D6" s="72">
        <v>168.0</v>
      </c>
      <c r="E6" s="72">
        <v>507.0</v>
      </c>
      <c r="F6" s="61">
        <v>92.0</v>
      </c>
      <c r="G6" s="72">
        <v>1451.0</v>
      </c>
      <c r="H6" s="72">
        <v>107.0</v>
      </c>
      <c r="I6" s="72">
        <v>286.0</v>
      </c>
      <c r="J6" s="72">
        <v>84.0</v>
      </c>
      <c r="K6" s="61">
        <v>591.0</v>
      </c>
      <c r="L6" s="72">
        <v>12.0</v>
      </c>
      <c r="M6" s="72">
        <v>591.0</v>
      </c>
      <c r="N6" s="72">
        <v>544.0</v>
      </c>
      <c r="O6" s="72">
        <v>212.0</v>
      </c>
      <c r="P6" s="72">
        <v>44.0</v>
      </c>
      <c r="Q6" s="72">
        <v>0.0</v>
      </c>
      <c r="R6" s="72">
        <v>961.0</v>
      </c>
      <c r="S6" s="72">
        <v>25.0</v>
      </c>
      <c r="T6" s="72">
        <v>121.0</v>
      </c>
      <c r="U6" s="72">
        <v>387.0</v>
      </c>
      <c r="V6" s="61">
        <v>0.0</v>
      </c>
      <c r="W6" s="72">
        <v>1810.0</v>
      </c>
      <c r="X6" s="72">
        <v>527.0</v>
      </c>
      <c r="Y6" s="61">
        <v>0.0</v>
      </c>
      <c r="Z6" s="61">
        <v>0.0</v>
      </c>
      <c r="AA6" s="61" t="s">
        <v>31</v>
      </c>
      <c r="AB6" s="61">
        <v>0.0</v>
      </c>
      <c r="AC6" s="61">
        <v>0.0</v>
      </c>
      <c r="AD6" s="61">
        <v>0.0</v>
      </c>
      <c r="AE6" s="54"/>
    </row>
    <row r="7" ht="15.75" customHeight="1">
      <c r="A7" s="56"/>
      <c r="B7" s="56"/>
      <c r="C7" s="57">
        <v>1.0</v>
      </c>
      <c r="D7" s="58">
        <f t="shared" ref="D7:Y7" si="4">D6/$C$6</f>
        <v>0.02109757629</v>
      </c>
      <c r="E7" s="58">
        <f t="shared" si="4"/>
        <v>0.0636694713</v>
      </c>
      <c r="F7" s="58">
        <f t="shared" si="4"/>
        <v>0.01155343464</v>
      </c>
      <c r="G7" s="58">
        <f t="shared" si="4"/>
        <v>0.1822177571</v>
      </c>
      <c r="H7" s="58">
        <f t="shared" si="4"/>
        <v>0.0134371468</v>
      </c>
      <c r="I7" s="58">
        <f t="shared" si="4"/>
        <v>0.03591611202</v>
      </c>
      <c r="J7" s="58">
        <f t="shared" si="4"/>
        <v>0.01054878815</v>
      </c>
      <c r="K7" s="58">
        <f t="shared" si="4"/>
        <v>0.07421825945</v>
      </c>
      <c r="L7" s="58">
        <f t="shared" si="4"/>
        <v>0.001506969735</v>
      </c>
      <c r="M7" s="58">
        <f t="shared" si="4"/>
        <v>0.07421825945</v>
      </c>
      <c r="N7" s="58">
        <f t="shared" si="4"/>
        <v>0.06831596132</v>
      </c>
      <c r="O7" s="58">
        <f t="shared" si="4"/>
        <v>0.02662313199</v>
      </c>
      <c r="P7" s="58">
        <f t="shared" si="4"/>
        <v>0.005525555695</v>
      </c>
      <c r="Q7" s="58">
        <f t="shared" si="4"/>
        <v>0</v>
      </c>
      <c r="R7" s="58">
        <f t="shared" si="4"/>
        <v>0.1206831596</v>
      </c>
      <c r="S7" s="58">
        <f t="shared" si="4"/>
        <v>0.003139520281</v>
      </c>
      <c r="T7" s="58">
        <f t="shared" si="4"/>
        <v>0.01519527816</v>
      </c>
      <c r="U7" s="58">
        <f t="shared" si="4"/>
        <v>0.04859977395</v>
      </c>
      <c r="V7" s="58">
        <f t="shared" si="4"/>
        <v>0</v>
      </c>
      <c r="W7" s="58">
        <f t="shared" si="4"/>
        <v>0.2273012684</v>
      </c>
      <c r="X7" s="58">
        <f t="shared" si="4"/>
        <v>0.06618108753</v>
      </c>
      <c r="Y7" s="58">
        <f t="shared" si="4"/>
        <v>0</v>
      </c>
      <c r="Z7" s="58" t="s">
        <v>31</v>
      </c>
      <c r="AA7" s="58" t="s">
        <v>31</v>
      </c>
      <c r="AB7" s="58" t="s">
        <v>31</v>
      </c>
      <c r="AC7" s="58">
        <f t="shared" ref="AC7:AD7" si="5">AC6/$C$6</f>
        <v>0</v>
      </c>
      <c r="AD7" s="58">
        <f t="shared" si="5"/>
        <v>0</v>
      </c>
      <c r="AE7" s="54"/>
    </row>
    <row r="8" ht="15.75" customHeight="1">
      <c r="A8" s="49" t="s">
        <v>102</v>
      </c>
      <c r="B8" s="50" t="s">
        <v>100</v>
      </c>
      <c r="C8" s="71">
        <v>413169.0</v>
      </c>
      <c r="D8" s="71">
        <v>7195.0</v>
      </c>
      <c r="E8" s="71">
        <v>23351.0</v>
      </c>
      <c r="F8" s="71">
        <v>1917.0</v>
      </c>
      <c r="G8" s="71">
        <v>59674.0</v>
      </c>
      <c r="H8" s="71">
        <v>2254.0</v>
      </c>
      <c r="I8" s="71">
        <v>27471.0</v>
      </c>
      <c r="J8" s="71">
        <v>17233.0</v>
      </c>
      <c r="K8" s="71">
        <v>3863.0</v>
      </c>
      <c r="L8" s="71">
        <v>23577.0</v>
      </c>
      <c r="M8" s="71">
        <v>9701.0</v>
      </c>
      <c r="N8" s="71">
        <v>22108.0</v>
      </c>
      <c r="O8" s="71">
        <v>7845.0</v>
      </c>
      <c r="P8" s="71">
        <v>2352.0</v>
      </c>
      <c r="Q8" s="61" t="s">
        <v>31</v>
      </c>
      <c r="R8" s="71">
        <v>50673.0</v>
      </c>
      <c r="S8" s="71">
        <v>888.0</v>
      </c>
      <c r="T8" s="71">
        <v>9444.0</v>
      </c>
      <c r="U8" s="71">
        <v>11695.0</v>
      </c>
      <c r="V8" s="71">
        <v>6355.0</v>
      </c>
      <c r="W8" s="71">
        <v>54761.0</v>
      </c>
      <c r="X8" s="71">
        <v>59868.0</v>
      </c>
      <c r="Y8" s="71">
        <v>1640.0</v>
      </c>
      <c r="Z8" s="71">
        <v>59.0</v>
      </c>
      <c r="AA8" s="71">
        <v>116.0</v>
      </c>
      <c r="AB8" s="71">
        <v>2067.0</v>
      </c>
      <c r="AC8" s="71">
        <v>7062.0</v>
      </c>
      <c r="AD8" s="61" t="s">
        <v>31</v>
      </c>
      <c r="AE8" s="54"/>
    </row>
    <row r="9" ht="15.75" customHeight="1">
      <c r="A9" s="55"/>
      <c r="B9" s="56"/>
      <c r="C9" s="57">
        <v>1.0</v>
      </c>
      <c r="D9" s="58">
        <f t="shared" ref="D9:P9" si="6">D8/$C$8</f>
        <v>0.01741418161</v>
      </c>
      <c r="E9" s="58">
        <f t="shared" si="6"/>
        <v>0.05651682483</v>
      </c>
      <c r="F9" s="58">
        <f t="shared" si="6"/>
        <v>0.0046397479</v>
      </c>
      <c r="G9" s="58">
        <f t="shared" si="6"/>
        <v>0.1444300032</v>
      </c>
      <c r="H9" s="58">
        <f t="shared" si="6"/>
        <v>0.005455394766</v>
      </c>
      <c r="I9" s="58">
        <f t="shared" si="6"/>
        <v>0.06648853133</v>
      </c>
      <c r="J9" s="58">
        <f t="shared" si="6"/>
        <v>0.04170932476</v>
      </c>
      <c r="K9" s="58">
        <f t="shared" si="6"/>
        <v>0.009349684996</v>
      </c>
      <c r="L9" s="58">
        <f t="shared" si="6"/>
        <v>0.0570638165</v>
      </c>
      <c r="M9" s="58">
        <f t="shared" si="6"/>
        <v>0.02347949628</v>
      </c>
      <c r="N9" s="58">
        <f t="shared" si="6"/>
        <v>0.05350837067</v>
      </c>
      <c r="O9" s="58">
        <f t="shared" si="6"/>
        <v>0.01898738773</v>
      </c>
      <c r="P9" s="58">
        <f t="shared" si="6"/>
        <v>0.005692585843</v>
      </c>
      <c r="Q9" s="58">
        <v>0.0</v>
      </c>
      <c r="R9" s="58">
        <f t="shared" ref="R9:AD9" si="7">R8/$C$8</f>
        <v>0.1226447289</v>
      </c>
      <c r="S9" s="58">
        <f t="shared" si="7"/>
        <v>0.002149241594</v>
      </c>
      <c r="T9" s="58">
        <f t="shared" si="7"/>
        <v>0.02285747479</v>
      </c>
      <c r="U9" s="58">
        <f t="shared" si="7"/>
        <v>0.0283056086</v>
      </c>
      <c r="V9" s="58">
        <f t="shared" si="7"/>
        <v>0.01538111523</v>
      </c>
      <c r="W9" s="58">
        <f t="shared" si="7"/>
        <v>0.1325389853</v>
      </c>
      <c r="X9" s="58">
        <f t="shared" si="7"/>
        <v>0.1448995447</v>
      </c>
      <c r="Y9" s="58">
        <f t="shared" si="7"/>
        <v>0.00396932006</v>
      </c>
      <c r="Z9" s="58">
        <f t="shared" si="7"/>
        <v>0.0001427987095</v>
      </c>
      <c r="AA9" s="58">
        <f t="shared" si="7"/>
        <v>0.0002807567848</v>
      </c>
      <c r="AB9" s="58">
        <f t="shared" si="7"/>
        <v>0.005002795466</v>
      </c>
      <c r="AC9" s="58">
        <f t="shared" si="7"/>
        <v>0.01709227943</v>
      </c>
      <c r="AD9" s="58" t="str">
        <f t="shared" si="7"/>
        <v>#VALUE!</v>
      </c>
      <c r="AE9" s="54"/>
    </row>
    <row r="10" ht="15.75" customHeight="1">
      <c r="A10" s="55"/>
      <c r="B10" s="50" t="s">
        <v>101</v>
      </c>
      <c r="C10" s="72">
        <v>6181.0</v>
      </c>
      <c r="D10" s="72">
        <v>42.0</v>
      </c>
      <c r="E10" s="72">
        <v>527.0</v>
      </c>
      <c r="F10" s="72">
        <v>88.0</v>
      </c>
      <c r="G10" s="72">
        <v>1401.0</v>
      </c>
      <c r="H10" s="61">
        <f>'informació taules'!L186</f>
        <v>0</v>
      </c>
      <c r="I10" s="72">
        <v>231.0</v>
      </c>
      <c r="J10" s="61">
        <v>236.0</v>
      </c>
      <c r="K10" s="72">
        <v>55.0</v>
      </c>
      <c r="L10" s="72">
        <v>219.0</v>
      </c>
      <c r="M10" s="61">
        <f>'informació taules'!V186</f>
        <v>0</v>
      </c>
      <c r="N10" s="72">
        <v>558.0</v>
      </c>
      <c r="O10" s="72">
        <v>70.0</v>
      </c>
      <c r="P10" s="72">
        <v>6.0</v>
      </c>
      <c r="Q10" s="61" t="str">
        <f>'informació taules'!AA186</f>
        <v>-</v>
      </c>
      <c r="R10" s="72">
        <v>836.0</v>
      </c>
      <c r="S10" s="61">
        <f>'informació taules'!AE186</f>
        <v>0</v>
      </c>
      <c r="T10" s="72">
        <v>40.0</v>
      </c>
      <c r="U10" s="61">
        <v>137.0</v>
      </c>
      <c r="V10" s="72">
        <v>22.0</v>
      </c>
      <c r="W10" s="72">
        <v>599.0</v>
      </c>
      <c r="X10" s="72">
        <v>1069.0</v>
      </c>
      <c r="Y10" s="61">
        <f>'informació taules'!AP186</f>
        <v>0</v>
      </c>
      <c r="Z10" s="61">
        <v>0.0</v>
      </c>
      <c r="AA10" s="61">
        <f>'informació taules'!AR186</f>
        <v>0</v>
      </c>
      <c r="AB10" s="72">
        <v>17.0</v>
      </c>
      <c r="AC10" s="61">
        <v>0.0</v>
      </c>
      <c r="AD10" s="61" t="s">
        <v>31</v>
      </c>
      <c r="AE10" s="54"/>
    </row>
    <row r="11" ht="15.75" customHeight="1">
      <c r="A11" s="56"/>
      <c r="B11" s="56"/>
      <c r="C11" s="57">
        <v>1.0</v>
      </c>
      <c r="D11" s="58">
        <f t="shared" ref="D11:P11" si="8">D10/$C$10</f>
        <v>0.006795016988</v>
      </c>
      <c r="E11" s="58">
        <f t="shared" si="8"/>
        <v>0.08526128458</v>
      </c>
      <c r="F11" s="58">
        <f t="shared" si="8"/>
        <v>0.01423717845</v>
      </c>
      <c r="G11" s="58">
        <f t="shared" si="8"/>
        <v>0.2266623524</v>
      </c>
      <c r="H11" s="58">
        <f t="shared" si="8"/>
        <v>0</v>
      </c>
      <c r="I11" s="58">
        <f t="shared" si="8"/>
        <v>0.03737259343</v>
      </c>
      <c r="J11" s="58">
        <f t="shared" si="8"/>
        <v>0.03818152403</v>
      </c>
      <c r="K11" s="58">
        <f t="shared" si="8"/>
        <v>0.008898236531</v>
      </c>
      <c r="L11" s="58">
        <f t="shared" si="8"/>
        <v>0.03543116001</v>
      </c>
      <c r="M11" s="58">
        <f t="shared" si="8"/>
        <v>0</v>
      </c>
      <c r="N11" s="58">
        <f t="shared" si="8"/>
        <v>0.09027665426</v>
      </c>
      <c r="O11" s="58">
        <f t="shared" si="8"/>
        <v>0.01132502831</v>
      </c>
      <c r="P11" s="58">
        <f t="shared" si="8"/>
        <v>0.0009707167125</v>
      </c>
      <c r="Q11" s="58">
        <v>0.0</v>
      </c>
      <c r="R11" s="58">
        <f t="shared" ref="R11:AD11" si="9">R10/$C$10</f>
        <v>0.1352531953</v>
      </c>
      <c r="S11" s="58">
        <f t="shared" si="9"/>
        <v>0</v>
      </c>
      <c r="T11" s="58">
        <f t="shared" si="9"/>
        <v>0.00647144475</v>
      </c>
      <c r="U11" s="58">
        <f t="shared" si="9"/>
        <v>0.02216469827</v>
      </c>
      <c r="V11" s="58">
        <f t="shared" si="9"/>
        <v>0.003559294613</v>
      </c>
      <c r="W11" s="58">
        <f t="shared" si="9"/>
        <v>0.09690988513</v>
      </c>
      <c r="X11" s="58">
        <f t="shared" si="9"/>
        <v>0.1729493609</v>
      </c>
      <c r="Y11" s="58">
        <f t="shared" si="9"/>
        <v>0</v>
      </c>
      <c r="Z11" s="58">
        <f t="shared" si="9"/>
        <v>0</v>
      </c>
      <c r="AA11" s="58">
        <f t="shared" si="9"/>
        <v>0</v>
      </c>
      <c r="AB11" s="58">
        <f t="shared" si="9"/>
        <v>0.002750364019</v>
      </c>
      <c r="AC11" s="58">
        <f t="shared" si="9"/>
        <v>0</v>
      </c>
      <c r="AD11" s="58" t="str">
        <f t="shared" si="9"/>
        <v>#VALUE!</v>
      </c>
    </row>
    <row r="12" ht="15.75" customHeight="1">
      <c r="A12" s="49" t="s">
        <v>103</v>
      </c>
      <c r="B12" s="50" t="s">
        <v>100</v>
      </c>
      <c r="C12" s="61">
        <f t="shared" ref="C12:S12" si="10">C4+C8</f>
        <v>763389</v>
      </c>
      <c r="D12" s="61">
        <f t="shared" si="10"/>
        <v>14108</v>
      </c>
      <c r="E12" s="61">
        <f t="shared" si="10"/>
        <v>35535</v>
      </c>
      <c r="F12" s="61">
        <f t="shared" si="10"/>
        <v>3543</v>
      </c>
      <c r="G12" s="61">
        <f t="shared" si="10"/>
        <v>109787</v>
      </c>
      <c r="H12" s="61">
        <f t="shared" si="10"/>
        <v>5780</v>
      </c>
      <c r="I12" s="61">
        <f t="shared" si="10"/>
        <v>43857</v>
      </c>
      <c r="J12" s="61">
        <f t="shared" si="10"/>
        <v>20935</v>
      </c>
      <c r="K12" s="61">
        <f t="shared" si="10"/>
        <v>4516</v>
      </c>
      <c r="L12" s="61">
        <f t="shared" si="10"/>
        <v>49190</v>
      </c>
      <c r="M12" s="61">
        <f t="shared" si="10"/>
        <v>21321</v>
      </c>
      <c r="N12" s="61">
        <f t="shared" si="10"/>
        <v>39857</v>
      </c>
      <c r="O12" s="61">
        <f t="shared" si="10"/>
        <v>25877</v>
      </c>
      <c r="P12" s="61">
        <f t="shared" si="10"/>
        <v>6757</v>
      </c>
      <c r="Q12" s="61" t="str">
        <f t="shared" si="10"/>
        <v>#VALUE!</v>
      </c>
      <c r="R12" s="61">
        <f t="shared" si="10"/>
        <v>84623</v>
      </c>
      <c r="S12" s="61">
        <f t="shared" si="10"/>
        <v>3153</v>
      </c>
      <c r="T12" s="61">
        <f>U4+T8</f>
        <v>35941</v>
      </c>
      <c r="U12" s="61" t="str">
        <f>#REF!+U8</f>
        <v>#REF!</v>
      </c>
      <c r="V12" s="61">
        <f t="shared" ref="V12:Z12" si="11">V4+V8</f>
        <v>9559</v>
      </c>
      <c r="W12" s="61">
        <f t="shared" si="11"/>
        <v>130771</v>
      </c>
      <c r="X12" s="61">
        <f t="shared" si="11"/>
        <v>81974</v>
      </c>
      <c r="Y12" s="61">
        <f t="shared" si="11"/>
        <v>3032</v>
      </c>
      <c r="Z12" s="61">
        <f t="shared" si="11"/>
        <v>135</v>
      </c>
      <c r="AA12" s="61">
        <v>115.0</v>
      </c>
      <c r="AB12" s="61">
        <v>2244.0</v>
      </c>
      <c r="AC12" s="61">
        <f>AC4+AC8</f>
        <v>7756</v>
      </c>
      <c r="AD12" s="61" t="s">
        <v>31</v>
      </c>
    </row>
    <row r="13" ht="15.75" customHeight="1">
      <c r="A13" s="55"/>
      <c r="B13" s="56"/>
      <c r="C13" s="57">
        <f>C12/$C12</f>
        <v>1</v>
      </c>
      <c r="D13" s="58">
        <f t="shared" ref="D13:AB13" si="12">D12/$C$12</f>
        <v>0.01848074835</v>
      </c>
      <c r="E13" s="58">
        <f t="shared" si="12"/>
        <v>0.04654900712</v>
      </c>
      <c r="F13" s="58">
        <f t="shared" si="12"/>
        <v>0.004641146257</v>
      </c>
      <c r="G13" s="58">
        <f t="shared" si="12"/>
        <v>0.1438152764</v>
      </c>
      <c r="H13" s="58">
        <f t="shared" si="12"/>
        <v>0.007571500244</v>
      </c>
      <c r="I13" s="58">
        <f t="shared" si="12"/>
        <v>0.05745039554</v>
      </c>
      <c r="J13" s="58">
        <f t="shared" si="12"/>
        <v>0.02742376429</v>
      </c>
      <c r="K13" s="58">
        <f t="shared" si="12"/>
        <v>0.005915725796</v>
      </c>
      <c r="L13" s="58">
        <f t="shared" si="12"/>
        <v>0.06443634896</v>
      </c>
      <c r="M13" s="58">
        <f t="shared" si="12"/>
        <v>0.02792940427</v>
      </c>
      <c r="N13" s="58">
        <f t="shared" si="12"/>
        <v>0.05221060298</v>
      </c>
      <c r="O13" s="58">
        <f t="shared" si="12"/>
        <v>0.033897528</v>
      </c>
      <c r="P13" s="58">
        <f t="shared" si="12"/>
        <v>0.008851319576</v>
      </c>
      <c r="Q13" s="58" t="str">
        <f t="shared" si="12"/>
        <v>#VALUE!</v>
      </c>
      <c r="R13" s="58">
        <f t="shared" si="12"/>
        <v>0.1108517414</v>
      </c>
      <c r="S13" s="58">
        <f t="shared" si="12"/>
        <v>0.004130266483</v>
      </c>
      <c r="T13" s="58">
        <f t="shared" si="12"/>
        <v>0.04708084607</v>
      </c>
      <c r="U13" s="58" t="str">
        <f t="shared" si="12"/>
        <v>#REF!</v>
      </c>
      <c r="V13" s="58">
        <f t="shared" si="12"/>
        <v>0.01252179426</v>
      </c>
      <c r="W13" s="58">
        <f t="shared" si="12"/>
        <v>0.1713032281</v>
      </c>
      <c r="X13" s="58">
        <f t="shared" si="12"/>
        <v>0.1073816888</v>
      </c>
      <c r="Y13" s="58">
        <f t="shared" si="12"/>
        <v>0.003971762758</v>
      </c>
      <c r="Z13" s="58">
        <f t="shared" si="12"/>
        <v>0.0001768429988</v>
      </c>
      <c r="AA13" s="58">
        <f t="shared" si="12"/>
        <v>0.000150644036</v>
      </c>
      <c r="AB13" s="58">
        <f t="shared" si="12"/>
        <v>0.002939523624</v>
      </c>
      <c r="AC13" s="58">
        <v>0.0</v>
      </c>
      <c r="AD13" s="58" t="str">
        <f>AD12/$C$12</f>
        <v>#VALUE!</v>
      </c>
    </row>
    <row r="14" ht="15.75" customHeight="1">
      <c r="A14" s="55"/>
      <c r="B14" s="50" t="s">
        <v>101</v>
      </c>
      <c r="C14" s="61">
        <f t="shared" ref="C14:AC14" si="13">C6+C10</f>
        <v>14144</v>
      </c>
      <c r="D14" s="61">
        <f t="shared" si="13"/>
        <v>210</v>
      </c>
      <c r="E14" s="61">
        <f t="shared" si="13"/>
        <v>1034</v>
      </c>
      <c r="F14" s="61">
        <f t="shared" si="13"/>
        <v>180</v>
      </c>
      <c r="G14" s="61">
        <f t="shared" si="13"/>
        <v>2852</v>
      </c>
      <c r="H14" s="61">
        <f t="shared" si="13"/>
        <v>107</v>
      </c>
      <c r="I14" s="61">
        <f t="shared" si="13"/>
        <v>517</v>
      </c>
      <c r="J14" s="61">
        <f t="shared" si="13"/>
        <v>320</v>
      </c>
      <c r="K14" s="61">
        <f t="shared" si="13"/>
        <v>646</v>
      </c>
      <c r="L14" s="61">
        <f t="shared" si="13"/>
        <v>231</v>
      </c>
      <c r="M14" s="61">
        <f t="shared" si="13"/>
        <v>591</v>
      </c>
      <c r="N14" s="61">
        <f t="shared" si="13"/>
        <v>1102</v>
      </c>
      <c r="O14" s="61">
        <f t="shared" si="13"/>
        <v>282</v>
      </c>
      <c r="P14" s="61">
        <f t="shared" si="13"/>
        <v>50</v>
      </c>
      <c r="Q14" s="61" t="str">
        <f t="shared" si="13"/>
        <v>#VALUE!</v>
      </c>
      <c r="R14" s="61">
        <f t="shared" si="13"/>
        <v>1797</v>
      </c>
      <c r="S14" s="61">
        <f t="shared" si="13"/>
        <v>25</v>
      </c>
      <c r="T14" s="61">
        <f t="shared" si="13"/>
        <v>161</v>
      </c>
      <c r="U14" s="61">
        <f t="shared" si="13"/>
        <v>524</v>
      </c>
      <c r="V14" s="61">
        <f t="shared" si="13"/>
        <v>22</v>
      </c>
      <c r="W14" s="61">
        <f t="shared" si="13"/>
        <v>2409</v>
      </c>
      <c r="X14" s="61">
        <f t="shared" si="13"/>
        <v>1596</v>
      </c>
      <c r="Y14" s="61">
        <f t="shared" si="13"/>
        <v>0</v>
      </c>
      <c r="Z14" s="61">
        <f t="shared" si="13"/>
        <v>0</v>
      </c>
      <c r="AA14" s="61" t="str">
        <f t="shared" si="13"/>
        <v>#VALUE!</v>
      </c>
      <c r="AB14" s="61">
        <f t="shared" si="13"/>
        <v>17</v>
      </c>
      <c r="AC14" s="61">
        <f t="shared" si="13"/>
        <v>0</v>
      </c>
      <c r="AD14" s="61" t="s">
        <v>31</v>
      </c>
    </row>
    <row r="15" ht="15.75" customHeight="1">
      <c r="A15" s="56"/>
      <c r="B15" s="56"/>
      <c r="C15" s="57">
        <f>C14/$C14</f>
        <v>1</v>
      </c>
      <c r="D15" s="58">
        <f t="shared" ref="D15:P15" si="14">D14/$C$14</f>
        <v>0.01484728507</v>
      </c>
      <c r="E15" s="58">
        <f t="shared" si="14"/>
        <v>0.07310520362</v>
      </c>
      <c r="F15" s="58">
        <f t="shared" si="14"/>
        <v>0.01272624434</v>
      </c>
      <c r="G15" s="58">
        <f t="shared" si="14"/>
        <v>0.2016402715</v>
      </c>
      <c r="H15" s="58">
        <f t="shared" si="14"/>
        <v>0.007565045249</v>
      </c>
      <c r="I15" s="58">
        <f t="shared" si="14"/>
        <v>0.03655260181</v>
      </c>
      <c r="J15" s="58">
        <f t="shared" si="14"/>
        <v>0.02262443439</v>
      </c>
      <c r="K15" s="58">
        <f t="shared" si="14"/>
        <v>0.04567307692</v>
      </c>
      <c r="L15" s="58">
        <f t="shared" si="14"/>
        <v>0.01633201357</v>
      </c>
      <c r="M15" s="58">
        <f t="shared" si="14"/>
        <v>0.04178450226</v>
      </c>
      <c r="N15" s="58">
        <f t="shared" si="14"/>
        <v>0.07791289593</v>
      </c>
      <c r="O15" s="58">
        <f t="shared" si="14"/>
        <v>0.01993778281</v>
      </c>
      <c r="P15" s="58">
        <f t="shared" si="14"/>
        <v>0.003535067873</v>
      </c>
      <c r="Q15" s="58">
        <v>0.0</v>
      </c>
      <c r="R15" s="58">
        <f t="shared" ref="R15:Z15" si="15">R14/$C$14</f>
        <v>0.1270503394</v>
      </c>
      <c r="S15" s="58">
        <f t="shared" si="15"/>
        <v>0.001767533937</v>
      </c>
      <c r="T15" s="58">
        <f t="shared" si="15"/>
        <v>0.01138291855</v>
      </c>
      <c r="U15" s="58">
        <f t="shared" si="15"/>
        <v>0.03704751131</v>
      </c>
      <c r="V15" s="58">
        <f t="shared" si="15"/>
        <v>0.001555429864</v>
      </c>
      <c r="W15" s="58">
        <f t="shared" si="15"/>
        <v>0.1703195701</v>
      </c>
      <c r="X15" s="58">
        <f t="shared" si="15"/>
        <v>0.1128393665</v>
      </c>
      <c r="Y15" s="58">
        <f t="shared" si="15"/>
        <v>0</v>
      </c>
      <c r="Z15" s="58">
        <f t="shared" si="15"/>
        <v>0</v>
      </c>
      <c r="AA15" s="58">
        <v>0.0</v>
      </c>
      <c r="AB15" s="58">
        <f t="shared" ref="AB15:AC15" si="16">AB14/$C$14</f>
        <v>0.001201923077</v>
      </c>
      <c r="AC15" s="58">
        <f t="shared" si="16"/>
        <v>0</v>
      </c>
      <c r="AD15" s="58">
        <v>0.0</v>
      </c>
    </row>
    <row r="17">
      <c r="A17" s="62" t="s">
        <v>104</v>
      </c>
    </row>
    <row r="19">
      <c r="H19" s="63"/>
    </row>
    <row r="20">
      <c r="A20" s="64" t="s">
        <v>77</v>
      </c>
      <c r="B20" s="65">
        <f>G15</f>
        <v>0.2016402715</v>
      </c>
      <c r="C20" s="66"/>
      <c r="D20" s="66"/>
    </row>
    <row r="21" ht="15.75" customHeight="1">
      <c r="A21" s="64" t="s">
        <v>91</v>
      </c>
      <c r="B21" s="65">
        <v>0.1738</v>
      </c>
      <c r="C21" s="66"/>
      <c r="D21" s="66"/>
    </row>
    <row r="22" ht="15.75" customHeight="1">
      <c r="A22" s="64" t="s">
        <v>105</v>
      </c>
      <c r="B22" s="65">
        <v>0.113</v>
      </c>
      <c r="C22" s="66"/>
      <c r="D22" s="66"/>
    </row>
    <row r="23" ht="15.75" customHeight="1">
      <c r="A23" s="64" t="s">
        <v>87</v>
      </c>
      <c r="B23" s="65">
        <v>0.1267</v>
      </c>
      <c r="C23" s="66"/>
      <c r="D23" s="67"/>
    </row>
    <row r="24" ht="15.75" customHeight="1">
      <c r="A24" s="64" t="s">
        <v>84</v>
      </c>
      <c r="B24" s="65">
        <v>0.0779</v>
      </c>
      <c r="C24" s="66"/>
      <c r="D24" s="66"/>
    </row>
    <row r="25" ht="15.75" customHeight="1">
      <c r="A25" s="64" t="s">
        <v>82</v>
      </c>
      <c r="B25" s="65">
        <v>0.0163</v>
      </c>
      <c r="C25" s="66"/>
      <c r="D25" s="66"/>
    </row>
    <row r="26" ht="15.75" customHeight="1">
      <c r="A26" s="68" t="s">
        <v>75</v>
      </c>
      <c r="B26" s="69">
        <v>0.073</v>
      </c>
      <c r="C26" s="66"/>
      <c r="D26" s="66"/>
    </row>
    <row r="27" ht="15.75" customHeight="1">
      <c r="A27" s="64" t="s">
        <v>106</v>
      </c>
      <c r="B27" s="65">
        <v>0.0396</v>
      </c>
      <c r="C27" s="66"/>
      <c r="D27" s="66"/>
    </row>
    <row r="28" ht="15.75" customHeight="1">
      <c r="A28" s="64" t="s">
        <v>79</v>
      </c>
      <c r="B28" s="65">
        <v>0.0366</v>
      </c>
      <c r="C28" s="66"/>
      <c r="D28" s="66"/>
    </row>
    <row r="29" ht="15.75" customHeight="1">
      <c r="A29" s="68" t="s">
        <v>74</v>
      </c>
      <c r="B29" s="69">
        <v>0.0148</v>
      </c>
      <c r="C29" s="66"/>
      <c r="D29" s="66"/>
    </row>
    <row r="30" ht="15.75" customHeight="1">
      <c r="A30" s="64" t="s">
        <v>85</v>
      </c>
      <c r="B30" s="65">
        <v>0.019</v>
      </c>
      <c r="C30" s="66"/>
      <c r="D30" s="66"/>
    </row>
    <row r="31" ht="15.75" customHeight="1">
      <c r="A31" s="64" t="s">
        <v>80</v>
      </c>
      <c r="B31" s="65">
        <v>0.0226</v>
      </c>
      <c r="C31" s="66"/>
      <c r="D31" s="66"/>
    </row>
    <row r="32" ht="15.75" customHeight="1">
      <c r="A32" s="64" t="s">
        <v>89</v>
      </c>
      <c r="B32" s="65">
        <v>0.0114</v>
      </c>
      <c r="C32" s="66"/>
      <c r="D32" s="66"/>
    </row>
    <row r="33" ht="15.75" customHeight="1">
      <c r="A33" s="64" t="s">
        <v>76</v>
      </c>
      <c r="B33" s="65">
        <v>0.0126</v>
      </c>
      <c r="C33" s="66"/>
      <c r="D33" s="66"/>
    </row>
    <row r="34" ht="15.75" customHeight="1">
      <c r="A34" s="64" t="s">
        <v>107</v>
      </c>
      <c r="B34" s="65">
        <v>0.061</v>
      </c>
      <c r="C34" s="66"/>
      <c r="D34" s="66"/>
    </row>
    <row r="35" ht="15.75" customHeight="1">
      <c r="A35" s="66"/>
      <c r="B35" s="66"/>
      <c r="C35" s="66"/>
      <c r="D35" s="66"/>
    </row>
    <row r="36" ht="15.75" customHeight="1">
      <c r="A36" s="66"/>
      <c r="B36" s="67"/>
      <c r="C36" s="66"/>
      <c r="D36" s="66"/>
    </row>
    <row r="37" ht="15.75" customHeight="1"/>
    <row r="38" ht="15.75" customHeight="1">
      <c r="A38" s="62" t="s">
        <v>108</v>
      </c>
    </row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43"/>
    <col customWidth="1" min="2" max="2" width="8.29"/>
    <col customWidth="1" min="3" max="3" width="10.0"/>
    <col customWidth="1" min="4" max="4" width="11.43"/>
    <col customWidth="1" min="5" max="7" width="10.0"/>
    <col customWidth="1" min="8" max="8" width="11.43"/>
    <col customWidth="1" min="9" max="30" width="10.0"/>
  </cols>
  <sheetData>
    <row r="1" ht="15.75" customHeight="1">
      <c r="A1" s="70" t="s">
        <v>110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ht="75.75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61</v>
      </c>
      <c r="R3" s="75" t="s">
        <v>87</v>
      </c>
      <c r="S3" s="75" t="s">
        <v>88</v>
      </c>
      <c r="T3" s="75" t="s">
        <v>89</v>
      </c>
      <c r="U3" s="75" t="s">
        <v>90</v>
      </c>
      <c r="V3" s="75" t="s">
        <v>20</v>
      </c>
      <c r="W3" s="75" t="s">
        <v>91</v>
      </c>
      <c r="X3" s="75" t="s">
        <v>92</v>
      </c>
      <c r="Y3" s="75" t="s">
        <v>93</v>
      </c>
      <c r="Z3" s="76" t="s">
        <v>94</v>
      </c>
      <c r="AA3" s="76" t="s">
        <v>95</v>
      </c>
      <c r="AB3" s="76" t="s">
        <v>96</v>
      </c>
      <c r="AC3" s="76" t="s">
        <v>97</v>
      </c>
      <c r="AD3" s="76" t="s">
        <v>98</v>
      </c>
    </row>
    <row r="4" ht="15.75" customHeight="1">
      <c r="A4" s="49" t="s">
        <v>99</v>
      </c>
      <c r="B4" s="50" t="s">
        <v>100</v>
      </c>
      <c r="C4" s="77">
        <f>'informació taules'!B160+'informació taules'!C160</f>
        <v>344266</v>
      </c>
      <c r="D4" s="78">
        <f>'informació taules'!D160+'informació taules'!E160</f>
        <v>7084</v>
      </c>
      <c r="E4" s="78">
        <f>'informació taules'!F160</f>
        <v>11012</v>
      </c>
      <c r="F4" s="78">
        <f>'informació taules'!G160+'informació taules'!H160</f>
        <v>1602</v>
      </c>
      <c r="G4" s="78">
        <f>'informació taules'!I160+'informació taules'!J160</f>
        <v>49413</v>
      </c>
      <c r="H4" s="78">
        <f>'informació taules'!K160+'informació taules'!L160</f>
        <v>3449</v>
      </c>
      <c r="I4" s="78">
        <f>'informació taules'!M160+'informació taules'!N160</f>
        <v>15626</v>
      </c>
      <c r="J4" s="78">
        <f>'informació taules'!O160+'informació taules'!P160</f>
        <v>3282</v>
      </c>
      <c r="K4" s="78">
        <f>'informació taules'!Q160+'informació taules'!R160</f>
        <v>718</v>
      </c>
      <c r="L4" s="78">
        <f>'informació taules'!S160+'informació taules'!T160</f>
        <v>25551</v>
      </c>
      <c r="M4" s="78">
        <f>'informació taules'!U160+'informació taules'!V160</f>
        <v>11620</v>
      </c>
      <c r="N4" s="78">
        <f>'informació taules'!W160</f>
        <v>18974</v>
      </c>
      <c r="O4" s="78">
        <f>'informació taules'!X160+'informació taules'!Y160</f>
        <v>18212</v>
      </c>
      <c r="P4" s="78">
        <f>'informació taules'!Z160</f>
        <v>4515</v>
      </c>
      <c r="Q4" s="78">
        <v>0.0</v>
      </c>
      <c r="R4" s="78">
        <f>'informació taules'!AC160</f>
        <v>32572</v>
      </c>
      <c r="S4" s="78">
        <f>'informació taules'!AE160</f>
        <v>2253</v>
      </c>
      <c r="T4" s="79">
        <f>'informació taules'!AF160+'informació taules'!AG160</f>
        <v>11155</v>
      </c>
      <c r="U4" s="78">
        <f>'informació taules'!AH160+'informació taules'!AI160</f>
        <v>27057</v>
      </c>
      <c r="V4" s="78">
        <f>'informació taules'!AJ160+'informació taules'!AK160</f>
        <v>3093</v>
      </c>
      <c r="W4" s="78">
        <f>'informació taules'!AL160+'informació taules'!AM160</f>
        <v>72908</v>
      </c>
      <c r="X4" s="78">
        <f>'informació taules'!AN160+'informació taules'!AO160</f>
        <v>21820</v>
      </c>
      <c r="Y4" s="78">
        <f>'informació taules'!AP160</f>
        <v>1418</v>
      </c>
      <c r="Z4" s="78">
        <f>'informació taules'!AQ160</f>
        <v>77</v>
      </c>
      <c r="AA4" s="78" t="s">
        <v>31</v>
      </c>
      <c r="AB4" s="78">
        <v>40.0</v>
      </c>
      <c r="AC4" s="78">
        <v>614.0</v>
      </c>
      <c r="AD4" s="80">
        <v>15.0</v>
      </c>
    </row>
    <row r="5" ht="15.75" customHeight="1">
      <c r="A5" s="55"/>
      <c r="B5" s="56"/>
      <c r="C5" s="81">
        <v>1.0</v>
      </c>
      <c r="D5" s="82">
        <f t="shared" ref="D5:S5" si="1">D4/$C$4</f>
        <v>0.02057711188</v>
      </c>
      <c r="E5" s="82">
        <f t="shared" si="1"/>
        <v>0.03198689386</v>
      </c>
      <c r="F5" s="82">
        <f t="shared" si="1"/>
        <v>0.004653378492</v>
      </c>
      <c r="G5" s="82">
        <f t="shared" si="1"/>
        <v>0.1435314553</v>
      </c>
      <c r="H5" s="82">
        <f t="shared" si="1"/>
        <v>0.01001841599</v>
      </c>
      <c r="I5" s="82">
        <f t="shared" si="1"/>
        <v>0.04538932105</v>
      </c>
      <c r="J5" s="82">
        <f t="shared" si="1"/>
        <v>0.009533325975</v>
      </c>
      <c r="K5" s="82">
        <f t="shared" si="1"/>
        <v>0.002085596603</v>
      </c>
      <c r="L5" s="82">
        <f t="shared" si="1"/>
        <v>0.07421877269</v>
      </c>
      <c r="M5" s="82">
        <f t="shared" si="1"/>
        <v>0.03375297009</v>
      </c>
      <c r="N5" s="82">
        <f t="shared" si="1"/>
        <v>0.05511435925</v>
      </c>
      <c r="O5" s="82">
        <f t="shared" si="1"/>
        <v>0.05290095449</v>
      </c>
      <c r="P5" s="82">
        <f t="shared" si="1"/>
        <v>0.01311485886</v>
      </c>
      <c r="Q5" s="82">
        <f t="shared" si="1"/>
        <v>0</v>
      </c>
      <c r="R5" s="82">
        <f t="shared" si="1"/>
        <v>0.09461288655</v>
      </c>
      <c r="S5" s="82">
        <f t="shared" si="1"/>
        <v>0.006544358142</v>
      </c>
      <c r="T5" s="82">
        <f>U4/$C$4</f>
        <v>0.07859329704</v>
      </c>
      <c r="U5" s="82">
        <f t="shared" ref="U5:Y5" si="2">U4/$C$4</f>
        <v>0.07859329704</v>
      </c>
      <c r="V5" s="82">
        <f t="shared" si="2"/>
        <v>0.008984331883</v>
      </c>
      <c r="W5" s="82">
        <f t="shared" si="2"/>
        <v>0.2117781018</v>
      </c>
      <c r="X5" s="82">
        <f t="shared" si="2"/>
        <v>0.06338122266</v>
      </c>
      <c r="Y5" s="82">
        <f t="shared" si="2"/>
        <v>0.004118908054</v>
      </c>
      <c r="Z5" s="82" t="s">
        <v>31</v>
      </c>
      <c r="AA5" s="82" t="s">
        <v>31</v>
      </c>
      <c r="AB5" s="82">
        <f t="shared" ref="AB5:AD5" si="3">AB4/$C$4</f>
        <v>0.0001161892258</v>
      </c>
      <c r="AC5" s="82">
        <f t="shared" si="3"/>
        <v>0.001783504616</v>
      </c>
      <c r="AD5" s="83">
        <f t="shared" si="3"/>
        <v>0.00004357095966</v>
      </c>
    </row>
    <row r="6" ht="15.75" customHeight="1">
      <c r="A6" s="55"/>
      <c r="B6" s="50" t="s">
        <v>101</v>
      </c>
      <c r="C6" s="77">
        <f>'informació taules'!B164+'informació taules'!C164</f>
        <v>7264</v>
      </c>
      <c r="D6" s="78">
        <f>'informació taules'!D164+'informació taules'!E164</f>
        <v>156</v>
      </c>
      <c r="E6" s="78">
        <f>'informació taules'!F164</f>
        <v>415</v>
      </c>
      <c r="F6" s="78">
        <f>'informació taules'!G164+'informació taules'!H164</f>
        <v>86</v>
      </c>
      <c r="G6" s="78">
        <f>'informació taules'!I164+'informació taules'!J164</f>
        <v>1170</v>
      </c>
      <c r="H6" s="78">
        <f>'informació taules'!K164+'informació taules'!L164</f>
        <v>98</v>
      </c>
      <c r="I6" s="78">
        <f>'informació taules'!M164+'informació taules'!N164</f>
        <v>272</v>
      </c>
      <c r="J6" s="78">
        <f>'informació taules'!P164</f>
        <v>65</v>
      </c>
      <c r="K6" s="78">
        <f>'informació taules'!Q164</f>
        <v>0</v>
      </c>
      <c r="L6" s="78">
        <f>'informació taules'!T164</f>
        <v>510</v>
      </c>
      <c r="M6" s="78">
        <f>'informació taules'!V164</f>
        <v>30</v>
      </c>
      <c r="N6" s="78">
        <f>'informació taules'!W164</f>
        <v>578</v>
      </c>
      <c r="O6" s="78">
        <f>'informació taules'!Y164</f>
        <v>201</v>
      </c>
      <c r="P6" s="78">
        <f>'informació taules'!Z164</f>
        <v>52</v>
      </c>
      <c r="Q6" s="78">
        <v>0.0</v>
      </c>
      <c r="R6" s="78">
        <f>'informació taules'!AC164</f>
        <v>857</v>
      </c>
      <c r="S6" s="78">
        <v>17.0</v>
      </c>
      <c r="T6" s="78">
        <f>'informació taules'!AG164</f>
        <v>114</v>
      </c>
      <c r="U6" s="78">
        <f>'informació taules'!AI164</f>
        <v>378</v>
      </c>
      <c r="V6" s="78">
        <v>0.0</v>
      </c>
      <c r="W6" s="78">
        <f>'informació taules'!AL164+'informació taules'!AM164</f>
        <v>1742</v>
      </c>
      <c r="X6" s="78">
        <f>'informació taules'!AO164</f>
        <v>523</v>
      </c>
      <c r="Y6" s="78">
        <v>0.0</v>
      </c>
      <c r="Z6" s="78">
        <v>0.0</v>
      </c>
      <c r="AA6" s="78" t="s">
        <v>31</v>
      </c>
      <c r="AB6" s="78">
        <v>0.0</v>
      </c>
      <c r="AC6" s="78">
        <v>0.0</v>
      </c>
      <c r="AD6" s="80">
        <v>0.0</v>
      </c>
    </row>
    <row r="7" ht="15.75" customHeight="1">
      <c r="A7" s="56"/>
      <c r="B7" s="56"/>
      <c r="C7" s="84">
        <v>1.0</v>
      </c>
      <c r="D7" s="85">
        <f t="shared" ref="D7:Y7" si="4">D6/$C$6</f>
        <v>0.02147577093</v>
      </c>
      <c r="E7" s="85">
        <f t="shared" si="4"/>
        <v>0.05713105727</v>
      </c>
      <c r="F7" s="85">
        <f t="shared" si="4"/>
        <v>0.01183920705</v>
      </c>
      <c r="G7" s="85">
        <f t="shared" si="4"/>
        <v>0.1610682819</v>
      </c>
      <c r="H7" s="85">
        <f t="shared" si="4"/>
        <v>0.01349118943</v>
      </c>
      <c r="I7" s="85">
        <f t="shared" si="4"/>
        <v>0.03744493392</v>
      </c>
      <c r="J7" s="85">
        <f t="shared" si="4"/>
        <v>0.008948237885</v>
      </c>
      <c r="K7" s="85">
        <f t="shared" si="4"/>
        <v>0</v>
      </c>
      <c r="L7" s="85">
        <f t="shared" si="4"/>
        <v>0.0702092511</v>
      </c>
      <c r="M7" s="85">
        <f t="shared" si="4"/>
        <v>0.004129955947</v>
      </c>
      <c r="N7" s="85">
        <f t="shared" si="4"/>
        <v>0.07957048458</v>
      </c>
      <c r="O7" s="85">
        <f t="shared" si="4"/>
        <v>0.02767070485</v>
      </c>
      <c r="P7" s="85">
        <f t="shared" si="4"/>
        <v>0.007158590308</v>
      </c>
      <c r="Q7" s="85">
        <f t="shared" si="4"/>
        <v>0</v>
      </c>
      <c r="R7" s="85">
        <f t="shared" si="4"/>
        <v>0.1179790749</v>
      </c>
      <c r="S7" s="85">
        <f t="shared" si="4"/>
        <v>0.00234030837</v>
      </c>
      <c r="T7" s="85">
        <f t="shared" si="4"/>
        <v>0.0156938326</v>
      </c>
      <c r="U7" s="85">
        <f t="shared" si="4"/>
        <v>0.05203744493</v>
      </c>
      <c r="V7" s="85">
        <f t="shared" si="4"/>
        <v>0</v>
      </c>
      <c r="W7" s="85">
        <f t="shared" si="4"/>
        <v>0.2398127753</v>
      </c>
      <c r="X7" s="85">
        <f t="shared" si="4"/>
        <v>0.07199889868</v>
      </c>
      <c r="Y7" s="85">
        <f t="shared" si="4"/>
        <v>0</v>
      </c>
      <c r="Z7" s="85" t="s">
        <v>31</v>
      </c>
      <c r="AA7" s="85" t="s">
        <v>31</v>
      </c>
      <c r="AB7" s="85" t="s">
        <v>31</v>
      </c>
      <c r="AC7" s="85">
        <f t="shared" ref="AC7:AD7" si="5">AC6/$C$6</f>
        <v>0</v>
      </c>
      <c r="AD7" s="86">
        <f t="shared" si="5"/>
        <v>0</v>
      </c>
    </row>
    <row r="8" ht="15.75" customHeight="1">
      <c r="A8" s="49" t="s">
        <v>102</v>
      </c>
      <c r="B8" s="50" t="s">
        <v>100</v>
      </c>
      <c r="C8" s="77">
        <f>'informació taules'!B182+'informació taules'!C182</f>
        <v>398908</v>
      </c>
      <c r="D8" s="78">
        <f>'informació taules'!D182+'informació taules'!E182</f>
        <v>6896</v>
      </c>
      <c r="E8" s="78">
        <f>'informació taules'!F182</f>
        <v>22996</v>
      </c>
      <c r="F8" s="78">
        <f>'informació taules'!G182+'informació taules'!H182</f>
        <v>1858</v>
      </c>
      <c r="G8" s="78">
        <f>'informació taules'!I182+'informació taules'!J182</f>
        <v>58555</v>
      </c>
      <c r="H8" s="78">
        <f>'informació taules'!K182+'informació taules'!L182</f>
        <v>2228</v>
      </c>
      <c r="I8" s="78">
        <f>'informació taules'!M182+'informació taules'!N182</f>
        <v>25626</v>
      </c>
      <c r="J8" s="78">
        <f>'informació taules'!O182+'informació taules'!P182</f>
        <v>16559</v>
      </c>
      <c r="K8" s="78">
        <f>'informació taules'!Q182+'informació taules'!R182</f>
        <v>3924</v>
      </c>
      <c r="L8" s="78">
        <f>'informació taules'!S182+'informació taules'!T182</f>
        <v>23650</v>
      </c>
      <c r="M8" s="78">
        <f>'informació taules'!U182+'informació taules'!V182</f>
        <v>9807</v>
      </c>
      <c r="N8" s="78">
        <f>'informació taules'!W182</f>
        <v>22173</v>
      </c>
      <c r="O8" s="78">
        <f>'informació taules'!X182+'informació taules'!Y182</f>
        <v>7865</v>
      </c>
      <c r="P8" s="78">
        <f>'informació taules'!Z182</f>
        <v>2321</v>
      </c>
      <c r="Q8" s="78" t="s">
        <v>31</v>
      </c>
      <c r="R8" s="78">
        <f>'informació taules'!AC182</f>
        <v>47456</v>
      </c>
      <c r="S8" s="78">
        <f>'informació taules'!AE182+'informació taules'!AD182</f>
        <v>895</v>
      </c>
      <c r="T8" s="78">
        <f>'informació taules'!AF182+'informació taules'!AG182</f>
        <v>12601</v>
      </c>
      <c r="U8" s="78">
        <f>'informació taules'!AH182+'informació taules'!AI182</f>
        <v>11421</v>
      </c>
      <c r="V8" s="78">
        <f>'informació taules'!AJ182+'informació taules'!AK182</f>
        <v>7138</v>
      </c>
      <c r="W8" s="78">
        <f>'informació taules'!AL182+'informació taules'!AM182</f>
        <v>51282</v>
      </c>
      <c r="X8" s="78">
        <f>'informació taules'!AN182+'informació taules'!AO182</f>
        <v>58810</v>
      </c>
      <c r="Y8" s="78">
        <f>'informació taules'!AP182</f>
        <v>1621</v>
      </c>
      <c r="Z8" s="78">
        <f>'informació taules'!AQ182</f>
        <v>56</v>
      </c>
      <c r="AA8" s="78">
        <v>110.0</v>
      </c>
      <c r="AB8" s="78">
        <f>'informació taules'!AS182</f>
        <v>2010</v>
      </c>
      <c r="AC8" s="78">
        <f>'informació taules'!AT182</f>
        <v>1050</v>
      </c>
      <c r="AD8" s="80" t="s">
        <v>31</v>
      </c>
    </row>
    <row r="9" ht="15.75" customHeight="1">
      <c r="A9" s="55"/>
      <c r="B9" s="56"/>
      <c r="C9" s="84">
        <v>1.0</v>
      </c>
      <c r="D9" s="85">
        <f t="shared" ref="D9:P9" si="6">D8/$C$8</f>
        <v>0.01728719404</v>
      </c>
      <c r="E9" s="85">
        <f t="shared" si="6"/>
        <v>0.05764737734</v>
      </c>
      <c r="F9" s="85">
        <f t="shared" si="6"/>
        <v>0.004657715563</v>
      </c>
      <c r="G9" s="85">
        <f t="shared" si="6"/>
        <v>0.1467882319</v>
      </c>
      <c r="H9" s="85">
        <f t="shared" si="6"/>
        <v>0.005585247726</v>
      </c>
      <c r="I9" s="85">
        <f t="shared" si="6"/>
        <v>0.06424037623</v>
      </c>
      <c r="J9" s="85">
        <f t="shared" si="6"/>
        <v>0.04151082455</v>
      </c>
      <c r="K9" s="85">
        <f t="shared" si="6"/>
        <v>0.009836854613</v>
      </c>
      <c r="L9" s="85">
        <f t="shared" si="6"/>
        <v>0.05928685311</v>
      </c>
      <c r="M9" s="85">
        <f t="shared" si="6"/>
        <v>0.024584616</v>
      </c>
      <c r="N9" s="85">
        <f t="shared" si="6"/>
        <v>0.05558424499</v>
      </c>
      <c r="O9" s="85">
        <f t="shared" si="6"/>
        <v>0.01971632557</v>
      </c>
      <c r="P9" s="85">
        <f t="shared" si="6"/>
        <v>0.005818384189</v>
      </c>
      <c r="Q9" s="85">
        <v>0.0</v>
      </c>
      <c r="R9" s="85">
        <f t="shared" ref="R9:AD9" si="7">R8/$C$8</f>
        <v>0.1189647738</v>
      </c>
      <c r="S9" s="85">
        <f t="shared" si="7"/>
        <v>0.002243625097</v>
      </c>
      <c r="T9" s="85">
        <f t="shared" si="7"/>
        <v>0.03158873725</v>
      </c>
      <c r="U9" s="85">
        <f t="shared" si="7"/>
        <v>0.02863066171</v>
      </c>
      <c r="V9" s="85">
        <f t="shared" si="7"/>
        <v>0.01789385021</v>
      </c>
      <c r="W9" s="85">
        <f t="shared" si="7"/>
        <v>0.1285559578</v>
      </c>
      <c r="X9" s="85">
        <f t="shared" si="7"/>
        <v>0.147427477</v>
      </c>
      <c r="Y9" s="85">
        <f t="shared" si="7"/>
        <v>0.004063593611</v>
      </c>
      <c r="Z9" s="85">
        <f t="shared" si="7"/>
        <v>0.0001403832463</v>
      </c>
      <c r="AA9" s="85">
        <f t="shared" si="7"/>
        <v>0.0002757528052</v>
      </c>
      <c r="AB9" s="85">
        <f t="shared" si="7"/>
        <v>0.005038755803</v>
      </c>
      <c r="AC9" s="85">
        <f t="shared" si="7"/>
        <v>0.002632185867</v>
      </c>
      <c r="AD9" s="86" t="str">
        <f t="shared" si="7"/>
        <v>#VALUE!</v>
      </c>
    </row>
    <row r="10" ht="15.75" customHeight="1">
      <c r="A10" s="55"/>
      <c r="B10" s="50" t="s">
        <v>101</v>
      </c>
      <c r="C10" s="77">
        <f>'informació taules'!B186+'informació taules'!C186</f>
        <v>5854</v>
      </c>
      <c r="D10" s="78">
        <f>'informació taules'!D186+'informació taules'!E186</f>
        <v>47</v>
      </c>
      <c r="E10" s="78">
        <f>'informació taules'!F186</f>
        <v>542</v>
      </c>
      <c r="F10" s="78">
        <f>'informació taules'!H186</f>
        <v>79</v>
      </c>
      <c r="G10" s="78">
        <f>'informació taules'!J186</f>
        <v>1332</v>
      </c>
      <c r="H10" s="78">
        <f>'informació taules'!L186</f>
        <v>0</v>
      </c>
      <c r="I10" s="78">
        <f>'informació taules'!N186</f>
        <v>175</v>
      </c>
      <c r="J10" s="78">
        <f>'informació taules'!P186</f>
        <v>218</v>
      </c>
      <c r="K10" s="78">
        <f>'informació taules'!R186</f>
        <v>34</v>
      </c>
      <c r="L10" s="78">
        <f>'informació taules'!T186</f>
        <v>220</v>
      </c>
      <c r="M10" s="78">
        <f>'informació taules'!V186</f>
        <v>0</v>
      </c>
      <c r="N10" s="78">
        <f>'informació taules'!W186</f>
        <v>510</v>
      </c>
      <c r="O10" s="78">
        <f>'informació taules'!Y186</f>
        <v>48</v>
      </c>
      <c r="P10" s="78">
        <v>0.0</v>
      </c>
      <c r="Q10" s="78" t="str">
        <f>'informació taules'!AA186</f>
        <v>-</v>
      </c>
      <c r="R10" s="78">
        <f>'informació taules'!AC186</f>
        <v>805</v>
      </c>
      <c r="S10" s="78">
        <f>'informació taules'!AE186</f>
        <v>0</v>
      </c>
      <c r="T10" s="78">
        <f>'informació taules'!AF186+'informació taules'!AG186</f>
        <v>73</v>
      </c>
      <c r="U10" s="78">
        <f>'informació taules'!AH186+'informació taules'!AI186</f>
        <v>142</v>
      </c>
      <c r="V10" s="78">
        <f>'informació taules'!AK186</f>
        <v>0</v>
      </c>
      <c r="W10" s="78">
        <f>'informació taules'!AL186+'informació taules'!AM186</f>
        <v>538</v>
      </c>
      <c r="X10" s="78">
        <f>'informació taules'!AN186+'informació taules'!AO186</f>
        <v>1077</v>
      </c>
      <c r="Y10" s="78">
        <f>'informació taules'!AP186</f>
        <v>0</v>
      </c>
      <c r="Z10" s="78">
        <v>0.0</v>
      </c>
      <c r="AA10" s="78">
        <f>'informació taules'!AR186</f>
        <v>0</v>
      </c>
      <c r="AB10" s="78">
        <f>'informació taules'!AS186</f>
        <v>14</v>
      </c>
      <c r="AC10" s="78">
        <v>0.0</v>
      </c>
      <c r="AD10" s="80" t="s">
        <v>31</v>
      </c>
    </row>
    <row r="11" ht="15.75" customHeight="1">
      <c r="A11" s="56"/>
      <c r="B11" s="56"/>
      <c r="C11" s="84">
        <v>1.0</v>
      </c>
      <c r="D11" s="85">
        <f t="shared" ref="D11:P11" si="8">D10/$C$10</f>
        <v>0.008028698326</v>
      </c>
      <c r="E11" s="85">
        <f t="shared" si="8"/>
        <v>0.0925862658</v>
      </c>
      <c r="F11" s="85">
        <f t="shared" si="8"/>
        <v>0.01349504612</v>
      </c>
      <c r="G11" s="85">
        <f t="shared" si="8"/>
        <v>0.227536727</v>
      </c>
      <c r="H11" s="85">
        <f t="shared" si="8"/>
        <v>0</v>
      </c>
      <c r="I11" s="85">
        <f t="shared" si="8"/>
        <v>0.02989408951</v>
      </c>
      <c r="J11" s="85">
        <f t="shared" si="8"/>
        <v>0.03723949436</v>
      </c>
      <c r="K11" s="85">
        <f t="shared" si="8"/>
        <v>0.005807994534</v>
      </c>
      <c r="L11" s="85">
        <f t="shared" si="8"/>
        <v>0.0375811411</v>
      </c>
      <c r="M11" s="85">
        <f t="shared" si="8"/>
        <v>0</v>
      </c>
      <c r="N11" s="85">
        <f t="shared" si="8"/>
        <v>0.087119918</v>
      </c>
      <c r="O11" s="85">
        <f t="shared" si="8"/>
        <v>0.008199521695</v>
      </c>
      <c r="P11" s="85">
        <f t="shared" si="8"/>
        <v>0</v>
      </c>
      <c r="Q11" s="85">
        <v>0.0</v>
      </c>
      <c r="R11" s="85">
        <f t="shared" ref="R11:AD11" si="9">R10/$C$10</f>
        <v>0.1375128118</v>
      </c>
      <c r="S11" s="85">
        <f t="shared" si="9"/>
        <v>0</v>
      </c>
      <c r="T11" s="85">
        <f t="shared" si="9"/>
        <v>0.01247010591</v>
      </c>
      <c r="U11" s="85">
        <f t="shared" si="9"/>
        <v>0.02425691835</v>
      </c>
      <c r="V11" s="85">
        <f t="shared" si="9"/>
        <v>0</v>
      </c>
      <c r="W11" s="85">
        <f t="shared" si="9"/>
        <v>0.09190297233</v>
      </c>
      <c r="X11" s="85">
        <f t="shared" si="9"/>
        <v>0.183976768</v>
      </c>
      <c r="Y11" s="85">
        <f t="shared" si="9"/>
        <v>0</v>
      </c>
      <c r="Z11" s="85">
        <f t="shared" si="9"/>
        <v>0</v>
      </c>
      <c r="AA11" s="85">
        <f t="shared" si="9"/>
        <v>0</v>
      </c>
      <c r="AB11" s="85">
        <f t="shared" si="9"/>
        <v>0.002391527161</v>
      </c>
      <c r="AC11" s="85">
        <f t="shared" si="9"/>
        <v>0</v>
      </c>
      <c r="AD11" s="86" t="str">
        <f t="shared" si="9"/>
        <v>#VALUE!</v>
      </c>
    </row>
    <row r="12" ht="15.75" customHeight="1">
      <c r="A12" s="49" t="s">
        <v>103</v>
      </c>
      <c r="B12" s="50" t="s">
        <v>100</v>
      </c>
      <c r="C12" s="77">
        <f t="shared" ref="C12:S12" si="10">C4+C8</f>
        <v>743174</v>
      </c>
      <c r="D12" s="78">
        <f t="shared" si="10"/>
        <v>13980</v>
      </c>
      <c r="E12" s="78">
        <f t="shared" si="10"/>
        <v>34008</v>
      </c>
      <c r="F12" s="78">
        <f t="shared" si="10"/>
        <v>3460</v>
      </c>
      <c r="G12" s="78">
        <f t="shared" si="10"/>
        <v>107968</v>
      </c>
      <c r="H12" s="78">
        <f t="shared" si="10"/>
        <v>5677</v>
      </c>
      <c r="I12" s="78">
        <f t="shared" si="10"/>
        <v>41252</v>
      </c>
      <c r="J12" s="78">
        <f t="shared" si="10"/>
        <v>19841</v>
      </c>
      <c r="K12" s="78">
        <f t="shared" si="10"/>
        <v>4642</v>
      </c>
      <c r="L12" s="78">
        <f t="shared" si="10"/>
        <v>49201</v>
      </c>
      <c r="M12" s="78">
        <f t="shared" si="10"/>
        <v>21427</v>
      </c>
      <c r="N12" s="78">
        <f t="shared" si="10"/>
        <v>41147</v>
      </c>
      <c r="O12" s="78">
        <f t="shared" si="10"/>
        <v>26077</v>
      </c>
      <c r="P12" s="78">
        <f t="shared" si="10"/>
        <v>6836</v>
      </c>
      <c r="Q12" s="78" t="str">
        <f t="shared" si="10"/>
        <v>#VALUE!</v>
      </c>
      <c r="R12" s="78">
        <f t="shared" si="10"/>
        <v>80028</v>
      </c>
      <c r="S12" s="78">
        <f t="shared" si="10"/>
        <v>3148</v>
      </c>
      <c r="T12" s="78">
        <f>U4+T8</f>
        <v>39658</v>
      </c>
      <c r="U12" s="78" t="str">
        <f>#REF!+U8</f>
        <v>#REF!</v>
      </c>
      <c r="V12" s="78">
        <f t="shared" ref="V12:Z12" si="11">V4+V8</f>
        <v>10231</v>
      </c>
      <c r="W12" s="78">
        <f t="shared" si="11"/>
        <v>124190</v>
      </c>
      <c r="X12" s="78">
        <f t="shared" si="11"/>
        <v>80630</v>
      </c>
      <c r="Y12" s="78">
        <f t="shared" si="11"/>
        <v>3039</v>
      </c>
      <c r="Z12" s="78">
        <f t="shared" si="11"/>
        <v>133</v>
      </c>
      <c r="AA12" s="78">
        <v>115.0</v>
      </c>
      <c r="AB12" s="78">
        <v>2244.0</v>
      </c>
      <c r="AC12" s="78">
        <f>AC4+AC8</f>
        <v>1664</v>
      </c>
      <c r="AD12" s="80">
        <v>15.0</v>
      </c>
    </row>
    <row r="13" ht="15.75" customHeight="1">
      <c r="A13" s="55"/>
      <c r="B13" s="56"/>
      <c r="C13" s="84">
        <f>C12/$C12</f>
        <v>1</v>
      </c>
      <c r="D13" s="85">
        <f t="shared" ref="D13:AB13" si="12">D12/$C$12</f>
        <v>0.01881120707</v>
      </c>
      <c r="E13" s="85">
        <f t="shared" si="12"/>
        <v>0.04576048139</v>
      </c>
      <c r="F13" s="85">
        <f t="shared" si="12"/>
        <v>0.00465570647</v>
      </c>
      <c r="G13" s="85">
        <f t="shared" si="12"/>
        <v>0.1452795711</v>
      </c>
      <c r="H13" s="85">
        <f t="shared" si="12"/>
        <v>0.007638857118</v>
      </c>
      <c r="I13" s="85">
        <f t="shared" si="12"/>
        <v>0.05550786222</v>
      </c>
      <c r="J13" s="85">
        <f t="shared" si="12"/>
        <v>0.02669765089</v>
      </c>
      <c r="K13" s="85">
        <f t="shared" si="12"/>
        <v>0.006246181917</v>
      </c>
      <c r="L13" s="85">
        <f t="shared" si="12"/>
        <v>0.06620387688</v>
      </c>
      <c r="M13" s="85">
        <f t="shared" si="12"/>
        <v>0.02883174062</v>
      </c>
      <c r="N13" s="85">
        <f t="shared" si="12"/>
        <v>0.05536657633</v>
      </c>
      <c r="O13" s="85">
        <f t="shared" si="12"/>
        <v>0.03508868717</v>
      </c>
      <c r="P13" s="85">
        <f t="shared" si="12"/>
        <v>0.009198384228</v>
      </c>
      <c r="Q13" s="85" t="str">
        <f t="shared" si="12"/>
        <v>#VALUE!</v>
      </c>
      <c r="R13" s="85">
        <f t="shared" si="12"/>
        <v>0.1076840686</v>
      </c>
      <c r="S13" s="85">
        <f t="shared" si="12"/>
        <v>0.00423588554</v>
      </c>
      <c r="T13" s="85">
        <f t="shared" si="12"/>
        <v>0.05336300786</v>
      </c>
      <c r="U13" s="85" t="str">
        <f t="shared" si="12"/>
        <v>#REF!</v>
      </c>
      <c r="V13" s="85">
        <f t="shared" si="12"/>
        <v>0.013766628</v>
      </c>
      <c r="W13" s="85">
        <f t="shared" si="12"/>
        <v>0.1671075683</v>
      </c>
      <c r="X13" s="85">
        <f t="shared" si="12"/>
        <v>0.1084941077</v>
      </c>
      <c r="Y13" s="85">
        <f t="shared" si="12"/>
        <v>0.00408921733</v>
      </c>
      <c r="Z13" s="85">
        <f t="shared" si="12"/>
        <v>0.0001789621273</v>
      </c>
      <c r="AA13" s="85">
        <f t="shared" si="12"/>
        <v>0.000154741689</v>
      </c>
      <c r="AB13" s="85">
        <f t="shared" si="12"/>
        <v>0.003019481306</v>
      </c>
      <c r="AC13" s="85">
        <v>0.0</v>
      </c>
      <c r="AD13" s="85">
        <f>AD12/$C$12</f>
        <v>0.00002018369857</v>
      </c>
    </row>
    <row r="14" ht="15.75" customHeight="1">
      <c r="A14" s="55"/>
      <c r="B14" s="50" t="s">
        <v>101</v>
      </c>
      <c r="C14" s="77">
        <f t="shared" ref="C14:AC14" si="13">C6+C10</f>
        <v>13118</v>
      </c>
      <c r="D14" s="78">
        <f t="shared" si="13"/>
        <v>203</v>
      </c>
      <c r="E14" s="78">
        <f t="shared" si="13"/>
        <v>957</v>
      </c>
      <c r="F14" s="78">
        <f t="shared" si="13"/>
        <v>165</v>
      </c>
      <c r="G14" s="78">
        <f t="shared" si="13"/>
        <v>2502</v>
      </c>
      <c r="H14" s="78">
        <f t="shared" si="13"/>
        <v>98</v>
      </c>
      <c r="I14" s="78">
        <f t="shared" si="13"/>
        <v>447</v>
      </c>
      <c r="J14" s="78">
        <f t="shared" si="13"/>
        <v>283</v>
      </c>
      <c r="K14" s="78">
        <f t="shared" si="13"/>
        <v>34</v>
      </c>
      <c r="L14" s="78">
        <f t="shared" si="13"/>
        <v>730</v>
      </c>
      <c r="M14" s="78">
        <f t="shared" si="13"/>
        <v>30</v>
      </c>
      <c r="N14" s="78">
        <f t="shared" si="13"/>
        <v>1088</v>
      </c>
      <c r="O14" s="78">
        <f t="shared" si="13"/>
        <v>249</v>
      </c>
      <c r="P14" s="78">
        <f t="shared" si="13"/>
        <v>52</v>
      </c>
      <c r="Q14" s="78" t="str">
        <f t="shared" si="13"/>
        <v>#VALUE!</v>
      </c>
      <c r="R14" s="78">
        <f t="shared" si="13"/>
        <v>1662</v>
      </c>
      <c r="S14" s="78">
        <f t="shared" si="13"/>
        <v>17</v>
      </c>
      <c r="T14" s="78">
        <f t="shared" si="13"/>
        <v>187</v>
      </c>
      <c r="U14" s="78">
        <f t="shared" si="13"/>
        <v>520</v>
      </c>
      <c r="V14" s="78">
        <f t="shared" si="13"/>
        <v>0</v>
      </c>
      <c r="W14" s="78">
        <f t="shared" si="13"/>
        <v>2280</v>
      </c>
      <c r="X14" s="78">
        <f t="shared" si="13"/>
        <v>1600</v>
      </c>
      <c r="Y14" s="78">
        <f t="shared" si="13"/>
        <v>0</v>
      </c>
      <c r="Z14" s="78">
        <f t="shared" si="13"/>
        <v>0</v>
      </c>
      <c r="AA14" s="78" t="str">
        <f t="shared" si="13"/>
        <v>#VALUE!</v>
      </c>
      <c r="AB14" s="78">
        <f t="shared" si="13"/>
        <v>14</v>
      </c>
      <c r="AC14" s="78">
        <f t="shared" si="13"/>
        <v>0</v>
      </c>
      <c r="AD14" s="80" t="s">
        <v>31</v>
      </c>
    </row>
    <row r="15" ht="15.75" customHeight="1">
      <c r="A15" s="56"/>
      <c r="B15" s="56"/>
      <c r="C15" s="84">
        <f>C14/$C14</f>
        <v>1</v>
      </c>
      <c r="D15" s="85">
        <f t="shared" ref="D15:P15" si="14">D14/$C$14</f>
        <v>0.01547491996</v>
      </c>
      <c r="E15" s="85">
        <f t="shared" si="14"/>
        <v>0.07295319408</v>
      </c>
      <c r="F15" s="85">
        <f t="shared" si="14"/>
        <v>0.01257813691</v>
      </c>
      <c r="G15" s="85">
        <f t="shared" si="14"/>
        <v>0.1907302943</v>
      </c>
      <c r="H15" s="85">
        <f t="shared" si="14"/>
        <v>0.007470651014</v>
      </c>
      <c r="I15" s="85">
        <f t="shared" si="14"/>
        <v>0.03407531636</v>
      </c>
      <c r="J15" s="85">
        <f t="shared" si="14"/>
        <v>0.02157341058</v>
      </c>
      <c r="K15" s="85">
        <f t="shared" si="14"/>
        <v>0.002591858515</v>
      </c>
      <c r="L15" s="85">
        <f t="shared" si="14"/>
        <v>0.05564872694</v>
      </c>
      <c r="M15" s="85">
        <f t="shared" si="14"/>
        <v>0.002286933984</v>
      </c>
      <c r="N15" s="85">
        <f t="shared" si="14"/>
        <v>0.08293947248</v>
      </c>
      <c r="O15" s="85">
        <f t="shared" si="14"/>
        <v>0.01898155207</v>
      </c>
      <c r="P15" s="85">
        <f t="shared" si="14"/>
        <v>0.003964018905</v>
      </c>
      <c r="Q15" s="85">
        <v>0.0</v>
      </c>
      <c r="R15" s="85">
        <f t="shared" ref="R15:AC15" si="15">R14/$C$14</f>
        <v>0.1266961427</v>
      </c>
      <c r="S15" s="85">
        <f t="shared" si="15"/>
        <v>0.001295929258</v>
      </c>
      <c r="T15" s="85">
        <f t="shared" si="15"/>
        <v>0.01425522183</v>
      </c>
      <c r="U15" s="85">
        <f t="shared" si="15"/>
        <v>0.03964018905</v>
      </c>
      <c r="V15" s="85">
        <f t="shared" si="15"/>
        <v>0</v>
      </c>
      <c r="W15" s="85">
        <f t="shared" si="15"/>
        <v>0.1738069828</v>
      </c>
      <c r="X15" s="85">
        <f t="shared" si="15"/>
        <v>0.1219698125</v>
      </c>
      <c r="Y15" s="85">
        <f t="shared" si="15"/>
        <v>0</v>
      </c>
      <c r="Z15" s="85">
        <f t="shared" si="15"/>
        <v>0</v>
      </c>
      <c r="AA15" s="85" t="str">
        <f t="shared" si="15"/>
        <v>#VALUE!</v>
      </c>
      <c r="AB15" s="85">
        <f t="shared" si="15"/>
        <v>0.001067235859</v>
      </c>
      <c r="AC15" s="85">
        <f t="shared" si="15"/>
        <v>0</v>
      </c>
      <c r="AD15" s="85">
        <v>0.0</v>
      </c>
    </row>
    <row r="16" ht="15.75" customHeight="1">
      <c r="A16" s="87" t="s">
        <v>108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V16" s="87"/>
      <c r="W16" s="87"/>
      <c r="X16" s="87"/>
      <c r="Y16" s="87"/>
      <c r="Z16" s="87"/>
    </row>
    <row r="17" ht="15.75" customHeight="1">
      <c r="A17" s="88" t="s">
        <v>111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ht="15.7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ht="15.75" customHeight="1">
      <c r="A19" s="54"/>
      <c r="B19" s="54"/>
      <c r="C19" s="54"/>
      <c r="D19" s="89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ht="15.75" customHeight="1">
      <c r="A20" s="90" t="s">
        <v>77</v>
      </c>
      <c r="B20" s="91">
        <f>G15</f>
        <v>0.1907302943</v>
      </c>
      <c r="C20" s="92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ht="15.75" customHeight="1">
      <c r="A21" s="90" t="s">
        <v>91</v>
      </c>
      <c r="B21" s="91">
        <v>0.1738</v>
      </c>
      <c r="C21" s="92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ht="15.75" customHeight="1">
      <c r="A22" s="90" t="s">
        <v>105</v>
      </c>
      <c r="B22" s="91">
        <v>0.122</v>
      </c>
      <c r="C22" s="90"/>
      <c r="D22" s="39"/>
      <c r="E22" s="39"/>
    </row>
    <row r="23" ht="15.75" customHeight="1">
      <c r="A23" s="90" t="s">
        <v>87</v>
      </c>
      <c r="B23" s="91">
        <v>0.1267</v>
      </c>
      <c r="C23" s="90"/>
      <c r="D23" s="39"/>
      <c r="E23" s="39"/>
    </row>
    <row r="24" ht="15.75" customHeight="1">
      <c r="A24" s="90" t="s">
        <v>84</v>
      </c>
      <c r="B24" s="91">
        <v>0.0829</v>
      </c>
      <c r="C24" s="90"/>
      <c r="D24" s="39"/>
      <c r="E24" s="39"/>
    </row>
    <row r="25" ht="15.75" customHeight="1">
      <c r="A25" s="90" t="s">
        <v>82</v>
      </c>
      <c r="B25" s="91">
        <v>0.0556</v>
      </c>
      <c r="C25" s="90"/>
      <c r="D25" s="39"/>
      <c r="E25" s="39"/>
    </row>
    <row r="26" ht="15.75" customHeight="1">
      <c r="A26" s="92" t="s">
        <v>75</v>
      </c>
      <c r="B26" s="93">
        <v>0.073</v>
      </c>
      <c r="C26" s="90"/>
      <c r="D26" s="39"/>
      <c r="E26" s="39"/>
    </row>
    <row r="27" ht="15.75" customHeight="1">
      <c r="A27" s="90" t="s">
        <v>106</v>
      </c>
      <c r="B27" s="91">
        <v>0.0396</v>
      </c>
      <c r="C27" s="91"/>
      <c r="D27" s="39"/>
      <c r="E27" s="39"/>
    </row>
    <row r="28" ht="15.75" customHeight="1">
      <c r="A28" s="90" t="s">
        <v>79</v>
      </c>
      <c r="B28" s="91">
        <v>0.0341</v>
      </c>
      <c r="C28" s="90"/>
      <c r="D28" s="39"/>
      <c r="E28" s="39"/>
    </row>
    <row r="29" ht="15.75" customHeight="1">
      <c r="A29" s="92" t="s">
        <v>74</v>
      </c>
      <c r="B29" s="93">
        <v>0.0155</v>
      </c>
      <c r="C29" s="90"/>
      <c r="D29" s="39"/>
      <c r="E29" s="39"/>
    </row>
    <row r="30" ht="15.75" customHeight="1">
      <c r="A30" s="90" t="s">
        <v>85</v>
      </c>
      <c r="B30" s="91">
        <v>0.019</v>
      </c>
      <c r="C30" s="90"/>
      <c r="D30" s="39"/>
      <c r="E30" s="39"/>
    </row>
    <row r="31" ht="15.75" customHeight="1">
      <c r="A31" s="90" t="s">
        <v>80</v>
      </c>
      <c r="B31" s="91">
        <v>0.0216</v>
      </c>
      <c r="C31" s="90"/>
      <c r="D31" s="39"/>
      <c r="E31" s="39"/>
    </row>
    <row r="32" ht="15.75" customHeight="1">
      <c r="A32" s="90" t="s">
        <v>89</v>
      </c>
      <c r="B32" s="91">
        <v>0.0143</v>
      </c>
      <c r="C32" s="90"/>
      <c r="D32" s="39"/>
      <c r="E32" s="39"/>
    </row>
    <row r="33" ht="15.75" customHeight="1">
      <c r="A33" s="90" t="s">
        <v>76</v>
      </c>
      <c r="B33" s="91">
        <v>0.0126</v>
      </c>
      <c r="C33" s="91"/>
      <c r="D33" s="39"/>
      <c r="E33" s="39"/>
    </row>
    <row r="34" ht="15.75" customHeight="1">
      <c r="A34" s="90" t="s">
        <v>107</v>
      </c>
      <c r="B34" s="91">
        <f>H15+K15+M15+P15+Q15+S15+T15+AD15</f>
        <v>0.03186461351</v>
      </c>
      <c r="C34" s="90"/>
      <c r="D34" s="39"/>
      <c r="E34" s="39"/>
    </row>
    <row r="35" ht="15.75" customHeight="1">
      <c r="A35" s="90"/>
      <c r="B35" s="91"/>
      <c r="C35" s="90"/>
      <c r="D35" s="39"/>
      <c r="E35" s="39"/>
    </row>
    <row r="36" ht="15.75" customHeight="1">
      <c r="A36" s="66"/>
      <c r="B36" s="67"/>
      <c r="C36" s="66"/>
      <c r="D36" s="94"/>
    </row>
    <row r="37" ht="15.75" customHeight="1">
      <c r="A37" s="66"/>
      <c r="B37" s="67"/>
      <c r="C37" s="94"/>
      <c r="D37" s="94"/>
    </row>
    <row r="38" ht="15.75" customHeight="1">
      <c r="B38" s="95"/>
    </row>
    <row r="39" ht="15.75" customHeight="1">
      <c r="B39" s="95"/>
    </row>
    <row r="40" ht="15.75" customHeight="1">
      <c r="B40" s="95"/>
    </row>
    <row r="41" ht="15.75" customHeight="1">
      <c r="B41" s="95"/>
    </row>
    <row r="42" ht="15.75" customHeight="1">
      <c r="B42" s="95"/>
    </row>
    <row r="43" ht="15.75" customHeight="1">
      <c r="B43" s="95"/>
    </row>
    <row r="44" ht="15.75" customHeight="1">
      <c r="B44" s="95"/>
    </row>
    <row r="45" ht="15.75" customHeight="1">
      <c r="B45" s="95"/>
    </row>
    <row r="46" ht="15.75" customHeight="1">
      <c r="B46" s="95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43"/>
    <col customWidth="1" min="2" max="2" width="8.29"/>
    <col customWidth="1" min="3" max="3" width="10.0"/>
    <col customWidth="1" min="4" max="4" width="11.43"/>
    <col customWidth="1" min="5" max="7" width="10.0"/>
    <col customWidth="1" min="8" max="8" width="11.43"/>
    <col customWidth="1" min="9" max="30" width="10.0"/>
  </cols>
  <sheetData>
    <row r="1" ht="15.75" customHeight="1">
      <c r="A1" s="70" t="s">
        <v>112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ht="75.75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61</v>
      </c>
      <c r="R3" s="75" t="s">
        <v>87</v>
      </c>
      <c r="S3" s="75" t="s">
        <v>88</v>
      </c>
      <c r="T3" s="75" t="s">
        <v>89</v>
      </c>
      <c r="U3" s="75" t="s">
        <v>90</v>
      </c>
      <c r="V3" s="75" t="s">
        <v>20</v>
      </c>
      <c r="W3" s="75" t="s">
        <v>91</v>
      </c>
      <c r="X3" s="75" t="s">
        <v>92</v>
      </c>
      <c r="Y3" s="75" t="s">
        <v>93</v>
      </c>
      <c r="Z3" s="76" t="s">
        <v>94</v>
      </c>
      <c r="AA3" s="76" t="s">
        <v>95</v>
      </c>
      <c r="AB3" s="76" t="s">
        <v>96</v>
      </c>
      <c r="AC3" s="76" t="s">
        <v>97</v>
      </c>
      <c r="AD3" s="76" t="s">
        <v>98</v>
      </c>
    </row>
    <row r="4" ht="15.75" customHeight="1">
      <c r="A4" s="49" t="s">
        <v>99</v>
      </c>
      <c r="B4" s="50" t="s">
        <v>100</v>
      </c>
      <c r="C4" s="77">
        <f>'informació taules'!B110+'informació taules'!C110</f>
        <v>343920</v>
      </c>
      <c r="D4" s="78">
        <f>'informació taules'!D110+'informació taules'!E110</f>
        <v>7229</v>
      </c>
      <c r="E4" s="78">
        <f>'informació taules'!F110</f>
        <v>9737</v>
      </c>
      <c r="F4" s="78">
        <f>'informació taules'!G110+'informació taules'!H110</f>
        <v>1639</v>
      </c>
      <c r="G4" s="78">
        <f>'informació taules'!I110+'informació taules'!J110</f>
        <v>50536</v>
      </c>
      <c r="H4" s="78">
        <f>'informació taules'!K110+'informació taules'!L110</f>
        <v>3342</v>
      </c>
      <c r="I4" s="78">
        <f>'informació taules'!M110+'informació taules'!N110</f>
        <v>15123</v>
      </c>
      <c r="J4" s="78">
        <f>'informació taules'!O110+'informació taules'!P110</f>
        <v>2909</v>
      </c>
      <c r="K4" s="78">
        <f>'informació taules'!Q110+'informació taules'!R110</f>
        <v>720</v>
      </c>
      <c r="L4" s="78">
        <f>'informació taules'!S110+'informació taules'!T110</f>
        <v>26981</v>
      </c>
      <c r="M4" s="78">
        <f>'informació taules'!U110+'informació taules'!V110</f>
        <v>11589</v>
      </c>
      <c r="N4" s="78">
        <f>'informació taules'!W110+'informació taules'!X110</f>
        <v>19796</v>
      </c>
      <c r="O4" s="78">
        <f>'informació taules'!Y110+'informació taules'!Z110</f>
        <v>18741</v>
      </c>
      <c r="P4" s="78">
        <f>'informació taules'!AA110+'informació taules'!AB110</f>
        <v>4706</v>
      </c>
      <c r="Q4" s="78">
        <f>'informació taules'!AC110</f>
        <v>167</v>
      </c>
      <c r="R4" s="78">
        <f>'informació taules'!AD110+'informació taules'!AE110</f>
        <v>31078</v>
      </c>
      <c r="S4" s="78">
        <f>'informació taules'!AF110+'informació taules'!AG110</f>
        <v>2502</v>
      </c>
      <c r="T4" s="78">
        <f>'informació taules'!AH110+'informació taules'!AI110</f>
        <v>11609</v>
      </c>
      <c r="U4" s="78">
        <f>'informació taules'!AJ110+'informació taules'!AK110</f>
        <v>27511</v>
      </c>
      <c r="V4" s="78">
        <f>'informació taules'!AL110+'informació taules'!AM110</f>
        <v>2906</v>
      </c>
      <c r="W4" s="78">
        <f>'informació taules'!AN110+'informació taules'!AO110</f>
        <v>72119</v>
      </c>
      <c r="X4" s="78">
        <f>'informació taules'!AP110+'informació taules'!AQ110</f>
        <v>21347</v>
      </c>
      <c r="Y4" s="78">
        <f>'informació taules'!AR110</f>
        <v>1274</v>
      </c>
      <c r="Z4" s="78">
        <f>'informació taules'!AS110</f>
        <v>72</v>
      </c>
      <c r="AA4" s="78" t="s">
        <v>31</v>
      </c>
      <c r="AB4" s="78" t="s">
        <v>31</v>
      </c>
      <c r="AC4" s="78">
        <f>'informació taules'!AV110</f>
        <v>250</v>
      </c>
      <c r="AD4" s="80">
        <f>'informació taules'!AW110</f>
        <v>37</v>
      </c>
    </row>
    <row r="5" ht="15.75" customHeight="1">
      <c r="A5" s="55"/>
      <c r="B5" s="56"/>
      <c r="C5" s="81">
        <v>1.0</v>
      </c>
      <c r="D5" s="82">
        <f t="shared" ref="D5:Y5" si="1">D4/$C$4</f>
        <v>0.02101942312</v>
      </c>
      <c r="E5" s="82">
        <f t="shared" si="1"/>
        <v>0.0283118167</v>
      </c>
      <c r="F5" s="82">
        <f t="shared" si="1"/>
        <v>0.004765643173</v>
      </c>
      <c r="G5" s="82">
        <f t="shared" si="1"/>
        <v>0.1469411491</v>
      </c>
      <c r="H5" s="82">
        <f t="shared" si="1"/>
        <v>0.009717376134</v>
      </c>
      <c r="I5" s="82">
        <f t="shared" si="1"/>
        <v>0.04397243545</v>
      </c>
      <c r="J5" s="82">
        <f t="shared" si="1"/>
        <v>0.00845836241</v>
      </c>
      <c r="K5" s="82">
        <f t="shared" si="1"/>
        <v>0.002093510119</v>
      </c>
      <c r="L5" s="82">
        <f t="shared" si="1"/>
        <v>0.07845138404</v>
      </c>
      <c r="M5" s="82">
        <f t="shared" si="1"/>
        <v>0.03369678995</v>
      </c>
      <c r="N5" s="82">
        <f t="shared" si="1"/>
        <v>0.05755989765</v>
      </c>
      <c r="O5" s="82">
        <f t="shared" si="1"/>
        <v>0.0544923238</v>
      </c>
      <c r="P5" s="82">
        <f t="shared" si="1"/>
        <v>0.01368341475</v>
      </c>
      <c r="Q5" s="82">
        <f t="shared" si="1"/>
        <v>0.0004855780414</v>
      </c>
      <c r="R5" s="82">
        <f t="shared" si="1"/>
        <v>0.09036403815</v>
      </c>
      <c r="S5" s="82">
        <f t="shared" si="1"/>
        <v>0.007274947662</v>
      </c>
      <c r="T5" s="82">
        <f t="shared" si="1"/>
        <v>0.03375494301</v>
      </c>
      <c r="U5" s="82">
        <f t="shared" si="1"/>
        <v>0.0799924401</v>
      </c>
      <c r="V5" s="82">
        <f t="shared" si="1"/>
        <v>0.008449639451</v>
      </c>
      <c r="W5" s="82">
        <f t="shared" si="1"/>
        <v>0.2096970226</v>
      </c>
      <c r="X5" s="82">
        <f t="shared" si="1"/>
        <v>0.06206966736</v>
      </c>
      <c r="Y5" s="82">
        <f t="shared" si="1"/>
        <v>0.003704349849</v>
      </c>
      <c r="Z5" s="82" t="s">
        <v>31</v>
      </c>
      <c r="AA5" s="82" t="s">
        <v>31</v>
      </c>
      <c r="AB5" s="82" t="str">
        <f t="shared" ref="AB5:AD5" si="2">AB4/$C$4</f>
        <v>#VALUE!</v>
      </c>
      <c r="AC5" s="82">
        <f t="shared" si="2"/>
        <v>0.0007269132356</v>
      </c>
      <c r="AD5" s="83">
        <f t="shared" si="2"/>
        <v>0.0001075831589</v>
      </c>
    </row>
    <row r="6" ht="15.75" customHeight="1">
      <c r="A6" s="55"/>
      <c r="B6" s="50" t="s">
        <v>101</v>
      </c>
      <c r="C6" s="77">
        <f>'informació taules'!B114+'informació taules'!C114</f>
        <v>7107</v>
      </c>
      <c r="D6" s="78">
        <f>'informació taules'!D114+'informació taules'!E114</f>
        <v>165</v>
      </c>
      <c r="E6" s="78">
        <f>'informació taules'!F114</f>
        <v>406</v>
      </c>
      <c r="F6" s="78">
        <f>'informació taules'!G114+'informació taules'!H114</f>
        <v>82</v>
      </c>
      <c r="G6" s="78">
        <f>'informació taules'!I114+'informació taules'!J114</f>
        <v>1139</v>
      </c>
      <c r="H6" s="78">
        <f>'informació taules'!K114+'informació taules'!L114</f>
        <v>102</v>
      </c>
      <c r="I6" s="78">
        <f>'informació taules'!M114+'informació taules'!N114</f>
        <v>251</v>
      </c>
      <c r="J6" s="78">
        <f>'informació taules'!O114+'informació taules'!P114</f>
        <v>46</v>
      </c>
      <c r="K6" s="78">
        <f>'informació taules'!Q114+'informació taules'!R114</f>
        <v>0</v>
      </c>
      <c r="L6" s="78">
        <f>'informació taules'!S114+'informació taules'!T114</f>
        <v>515</v>
      </c>
      <c r="M6" s="78">
        <f>'informació taules'!U114+'informació taules'!V114</f>
        <v>25</v>
      </c>
      <c r="N6" s="78">
        <f>'informació taules'!X114</f>
        <v>612</v>
      </c>
      <c r="O6" s="78">
        <f>'informació taules'!Z114</f>
        <v>203</v>
      </c>
      <c r="P6" s="78">
        <f>'informació taules'!AB114</f>
        <v>94</v>
      </c>
      <c r="Q6" s="78">
        <f>'informació taules'!AC114</f>
        <v>0</v>
      </c>
      <c r="R6" s="78">
        <f>'informació taules'!AE114</f>
        <v>791</v>
      </c>
      <c r="S6" s="78">
        <f>'informació taules'!AG114</f>
        <v>13</v>
      </c>
      <c r="T6" s="78">
        <f>'informació taules'!AI114</f>
        <v>107</v>
      </c>
      <c r="U6" s="78">
        <f>'informació taules'!AK114</f>
        <v>364</v>
      </c>
      <c r="V6" s="78">
        <f>'informació taules'!AM114</f>
        <v>0</v>
      </c>
      <c r="W6" s="78">
        <f>'informació taules'!AN114+'informació taules'!AO114</f>
        <v>1683</v>
      </c>
      <c r="X6" s="78">
        <f>'informació taules'!AQ114</f>
        <v>509</v>
      </c>
      <c r="Y6" s="78">
        <f>'informació taules'!AR114</f>
        <v>0</v>
      </c>
      <c r="Z6" s="78">
        <v>0.0</v>
      </c>
      <c r="AA6" s="78" t="s">
        <v>31</v>
      </c>
      <c r="AB6" s="78" t="s">
        <v>31</v>
      </c>
      <c r="AC6" s="78">
        <v>0.0</v>
      </c>
      <c r="AD6" s="80">
        <v>0.0</v>
      </c>
    </row>
    <row r="7" ht="15.75" customHeight="1">
      <c r="A7" s="56"/>
      <c r="B7" s="56"/>
      <c r="C7" s="84">
        <v>1.0</v>
      </c>
      <c r="D7" s="85">
        <f t="shared" ref="D7:Y7" si="3">D6/$C$6</f>
        <v>0.02321654707</v>
      </c>
      <c r="E7" s="85">
        <f t="shared" si="3"/>
        <v>0.05712677642</v>
      </c>
      <c r="F7" s="85">
        <f t="shared" si="3"/>
        <v>0.01153792036</v>
      </c>
      <c r="G7" s="85">
        <f t="shared" si="3"/>
        <v>0.1602645279</v>
      </c>
      <c r="H7" s="85">
        <f t="shared" si="3"/>
        <v>0.01435204728</v>
      </c>
      <c r="I7" s="85">
        <f t="shared" si="3"/>
        <v>0.03531729281</v>
      </c>
      <c r="J7" s="85">
        <f t="shared" si="3"/>
        <v>0.006472491909</v>
      </c>
      <c r="K7" s="85">
        <f t="shared" si="3"/>
        <v>0</v>
      </c>
      <c r="L7" s="85">
        <f t="shared" si="3"/>
        <v>0.07246376812</v>
      </c>
      <c r="M7" s="85">
        <f t="shared" si="3"/>
        <v>0.003517658646</v>
      </c>
      <c r="N7" s="85">
        <f t="shared" si="3"/>
        <v>0.08611228366</v>
      </c>
      <c r="O7" s="85">
        <f t="shared" si="3"/>
        <v>0.02856338821</v>
      </c>
      <c r="P7" s="85">
        <f t="shared" si="3"/>
        <v>0.01322639651</v>
      </c>
      <c r="Q7" s="85">
        <f t="shared" si="3"/>
        <v>0</v>
      </c>
      <c r="R7" s="85">
        <f t="shared" si="3"/>
        <v>0.1112987196</v>
      </c>
      <c r="S7" s="85">
        <f t="shared" si="3"/>
        <v>0.001829182496</v>
      </c>
      <c r="T7" s="85">
        <f t="shared" si="3"/>
        <v>0.01505557901</v>
      </c>
      <c r="U7" s="85">
        <f t="shared" si="3"/>
        <v>0.05121710989</v>
      </c>
      <c r="V7" s="85">
        <f t="shared" si="3"/>
        <v>0</v>
      </c>
      <c r="W7" s="85">
        <f t="shared" si="3"/>
        <v>0.2368087801</v>
      </c>
      <c r="X7" s="85">
        <f t="shared" si="3"/>
        <v>0.07161953004</v>
      </c>
      <c r="Y7" s="85">
        <f t="shared" si="3"/>
        <v>0</v>
      </c>
      <c r="Z7" s="85" t="s">
        <v>31</v>
      </c>
      <c r="AA7" s="85" t="s">
        <v>31</v>
      </c>
      <c r="AB7" s="85" t="s">
        <v>31</v>
      </c>
      <c r="AC7" s="85">
        <f t="shared" ref="AC7:AD7" si="4">AC6/$C$6</f>
        <v>0</v>
      </c>
      <c r="AD7" s="86">
        <f t="shared" si="4"/>
        <v>0</v>
      </c>
    </row>
    <row r="8" ht="15.75" customHeight="1">
      <c r="A8" s="49" t="s">
        <v>102</v>
      </c>
      <c r="B8" s="50" t="s">
        <v>100</v>
      </c>
      <c r="C8" s="77">
        <f>'informació taules'!B132+'informació taules'!C132</f>
        <v>377937</v>
      </c>
      <c r="D8" s="78">
        <f>'informació taules'!D132+'informació taules'!E132</f>
        <v>6415</v>
      </c>
      <c r="E8" s="78">
        <f>'informació taules'!F132</f>
        <v>21042</v>
      </c>
      <c r="F8" s="78">
        <f>'informació taules'!G132+'informació taules'!H132</f>
        <v>1780</v>
      </c>
      <c r="G8" s="78">
        <f>'informació taules'!I132+'informació taules'!J132</f>
        <v>56102</v>
      </c>
      <c r="H8" s="78">
        <f>'informació taules'!K132+'informació taules'!L132</f>
        <v>2051</v>
      </c>
      <c r="I8" s="78">
        <f>'informació taules'!M132+'informació taules'!N132</f>
        <v>23309</v>
      </c>
      <c r="J8" s="78">
        <f>'informació taules'!O132+'informació taules'!P132</f>
        <v>15132</v>
      </c>
      <c r="K8" s="78">
        <f>'informació taules'!Q132+'informació taules'!R132</f>
        <v>4306</v>
      </c>
      <c r="L8" s="78">
        <f>'informació taules'!S132+'informació taules'!T132</f>
        <v>23468</v>
      </c>
      <c r="M8" s="78">
        <f>'informació taules'!U132+'informació taules'!V132</f>
        <v>9072</v>
      </c>
      <c r="N8" s="78">
        <f>'informació taules'!X132</f>
        <v>22039</v>
      </c>
      <c r="O8" s="78">
        <f>'informació taules'!Y132+'informació taules'!Z132</f>
        <v>7295</v>
      </c>
      <c r="P8" s="78">
        <f>'informació taules'!AB132</f>
        <v>2248</v>
      </c>
      <c r="Q8" s="78">
        <f>'informació taules'!AB132</f>
        <v>2248</v>
      </c>
      <c r="R8" s="78">
        <f>'informació taules'!AE132</f>
        <v>44473</v>
      </c>
      <c r="S8" s="78">
        <f>'informació taules'!AF132+'informació taules'!AG132</f>
        <v>868</v>
      </c>
      <c r="T8" s="78">
        <f>'informació taules'!AH132+'informació taules'!AI132</f>
        <v>12208</v>
      </c>
      <c r="U8" s="78">
        <f>'informació taules'!AJ132+'informació taules'!AK132</f>
        <v>10904</v>
      </c>
      <c r="V8" s="78">
        <f>'informació taules'!AL132+'informació taules'!AM132</f>
        <v>7289</v>
      </c>
      <c r="W8" s="78">
        <f>'informació taules'!AN132+'informació taules'!AO132</f>
        <v>46206</v>
      </c>
      <c r="X8" s="78">
        <f>'informació taules'!AP132+'informació taules'!AQ132</f>
        <v>56836</v>
      </c>
      <c r="Y8" s="78">
        <f>'informació taules'!AR132</f>
        <v>1521</v>
      </c>
      <c r="Z8" s="78">
        <f>'informació taules'!AT132</f>
        <v>115</v>
      </c>
      <c r="AA8" s="78">
        <f>'informació taules'!AT132</f>
        <v>115</v>
      </c>
      <c r="AB8" s="78">
        <f>'informació taules'!AU132</f>
        <v>2244</v>
      </c>
      <c r="AC8" s="78">
        <f>'informació taules'!AV132</f>
        <v>969</v>
      </c>
      <c r="AD8" s="80" t="s">
        <v>31</v>
      </c>
    </row>
    <row r="9" ht="15.75" customHeight="1">
      <c r="A9" s="55"/>
      <c r="B9" s="56"/>
      <c r="C9" s="84">
        <v>1.0</v>
      </c>
      <c r="D9" s="85">
        <f t="shared" ref="D9:P9" si="5">D8/$C$8</f>
        <v>0.01697372843</v>
      </c>
      <c r="E9" s="85">
        <f t="shared" si="5"/>
        <v>0.05567594599</v>
      </c>
      <c r="F9" s="85">
        <f t="shared" si="5"/>
        <v>0.004709779672</v>
      </c>
      <c r="G9" s="85">
        <f t="shared" si="5"/>
        <v>0.1484427299</v>
      </c>
      <c r="H9" s="85">
        <f t="shared" si="5"/>
        <v>0.005426830398</v>
      </c>
      <c r="I9" s="85">
        <f t="shared" si="5"/>
        <v>0.06167430021</v>
      </c>
      <c r="J9" s="85">
        <f t="shared" si="5"/>
        <v>0.0400384191</v>
      </c>
      <c r="K9" s="85">
        <f t="shared" si="5"/>
        <v>0.0113934333</v>
      </c>
      <c r="L9" s="85">
        <f t="shared" si="5"/>
        <v>0.06209500525</v>
      </c>
      <c r="M9" s="85">
        <f t="shared" si="5"/>
        <v>0.02400400067</v>
      </c>
      <c r="N9" s="85">
        <f t="shared" si="5"/>
        <v>0.0583139518</v>
      </c>
      <c r="O9" s="85">
        <f t="shared" si="5"/>
        <v>0.01930215883</v>
      </c>
      <c r="P9" s="85">
        <f t="shared" si="5"/>
        <v>0.005948081294</v>
      </c>
      <c r="Q9" s="85">
        <v>0.0</v>
      </c>
      <c r="R9" s="85">
        <f t="shared" ref="R9:AD9" si="6">R8/$C$8</f>
        <v>0.1176730513</v>
      </c>
      <c r="S9" s="85">
        <f t="shared" si="6"/>
        <v>0.002296679076</v>
      </c>
      <c r="T9" s="85">
        <f t="shared" si="6"/>
        <v>0.03230167991</v>
      </c>
      <c r="U9" s="85">
        <f t="shared" si="6"/>
        <v>0.02885136941</v>
      </c>
      <c r="V9" s="85">
        <f t="shared" si="6"/>
        <v>0.01928628316</v>
      </c>
      <c r="W9" s="85">
        <f t="shared" si="6"/>
        <v>0.1222584717</v>
      </c>
      <c r="X9" s="85">
        <f t="shared" si="6"/>
        <v>0.1503848525</v>
      </c>
      <c r="Y9" s="85">
        <f t="shared" si="6"/>
        <v>0.004024480271</v>
      </c>
      <c r="Z9" s="85">
        <f t="shared" si="6"/>
        <v>0.0003042835182</v>
      </c>
      <c r="AA9" s="85">
        <f t="shared" si="6"/>
        <v>0.0003042835182</v>
      </c>
      <c r="AB9" s="85">
        <f t="shared" si="6"/>
        <v>0.005937497519</v>
      </c>
      <c r="AC9" s="85">
        <f t="shared" si="6"/>
        <v>0.002563919383</v>
      </c>
      <c r="AD9" s="86" t="str">
        <f t="shared" si="6"/>
        <v>#VALUE!</v>
      </c>
    </row>
    <row r="10" ht="15.75" customHeight="1">
      <c r="A10" s="55"/>
      <c r="B10" s="50" t="s">
        <v>101</v>
      </c>
      <c r="C10" s="77">
        <f>'informació taules'!B136+'informació taules'!C136</f>
        <v>5056</v>
      </c>
      <c r="D10" s="78">
        <f>'informació taules'!D136+'informació taules'!E136</f>
        <v>49</v>
      </c>
      <c r="E10" s="78">
        <f>'informació taules'!F136</f>
        <v>446</v>
      </c>
      <c r="F10" s="78">
        <f>'informació taules'!G136+'informació taules'!H136</f>
        <v>51</v>
      </c>
      <c r="G10" s="78">
        <f>'informació taules'!I136+'informació taules'!J136</f>
        <v>1204</v>
      </c>
      <c r="H10" s="78">
        <f>'informació taules'!K136+'informació taules'!L136</f>
        <v>0</v>
      </c>
      <c r="I10" s="78">
        <f>'informació taules'!M136+'informació taules'!N136</f>
        <v>132</v>
      </c>
      <c r="J10" s="78">
        <f>'informació taules'!O136+'informació taules'!P136</f>
        <v>134</v>
      </c>
      <c r="K10" s="78">
        <f>'informació taules'!Q136+'informació taules'!R136</f>
        <v>42</v>
      </c>
      <c r="L10" s="78">
        <f>'informació taules'!S136+'informació taules'!T136</f>
        <v>241</v>
      </c>
      <c r="M10" s="78">
        <f>'informació taules'!U136+'informació taules'!V136</f>
        <v>0</v>
      </c>
      <c r="N10" s="78">
        <f>'informació taules'!X136</f>
        <v>518</v>
      </c>
      <c r="O10" s="78">
        <f>'informació taules'!Z136</f>
        <v>46</v>
      </c>
      <c r="P10" s="78">
        <f>'informació taules'!AA136</f>
        <v>0</v>
      </c>
      <c r="Q10" s="78" t="str">
        <f>'informació taules'!AC136</f>
        <v>-</v>
      </c>
      <c r="R10" s="78">
        <f>'informació taules'!AE136</f>
        <v>696</v>
      </c>
      <c r="S10" s="78">
        <f>'informació taules'!AF136</f>
        <v>0</v>
      </c>
      <c r="T10" s="78">
        <f>'informació taules'!AH136+'informació taules'!AI136</f>
        <v>59</v>
      </c>
      <c r="U10" s="78">
        <f>'informació taules'!AJ136+'informació taules'!AK136</f>
        <v>134</v>
      </c>
      <c r="V10" s="78">
        <f>'informació taules'!AL136</f>
        <v>0</v>
      </c>
      <c r="W10" s="78">
        <f>'informació taules'!AN136+'informació taules'!AO136</f>
        <v>327</v>
      </c>
      <c r="X10" s="78">
        <f>'informació taules'!AP136+'informació taules'!AQ136</f>
        <v>966</v>
      </c>
      <c r="Y10" s="78">
        <f>'informació taules'!AR136</f>
        <v>0</v>
      </c>
      <c r="Z10" s="78">
        <v>0.0</v>
      </c>
      <c r="AA10" s="78">
        <v>0.0</v>
      </c>
      <c r="AB10" s="78">
        <v>11.0</v>
      </c>
      <c r="AC10" s="78">
        <v>0.0</v>
      </c>
      <c r="AD10" s="80" t="s">
        <v>31</v>
      </c>
    </row>
    <row r="11" ht="15.75" customHeight="1">
      <c r="A11" s="56"/>
      <c r="B11" s="56"/>
      <c r="C11" s="84">
        <v>1.0</v>
      </c>
      <c r="D11" s="85">
        <f t="shared" ref="D11:P11" si="7">D10/$C$10</f>
        <v>0.009691455696</v>
      </c>
      <c r="E11" s="85">
        <f t="shared" si="7"/>
        <v>0.08821202532</v>
      </c>
      <c r="F11" s="85">
        <f t="shared" si="7"/>
        <v>0.01008702532</v>
      </c>
      <c r="G11" s="85">
        <f t="shared" si="7"/>
        <v>0.2381329114</v>
      </c>
      <c r="H11" s="85">
        <f t="shared" si="7"/>
        <v>0</v>
      </c>
      <c r="I11" s="85">
        <f t="shared" si="7"/>
        <v>0.02610759494</v>
      </c>
      <c r="J11" s="85">
        <f t="shared" si="7"/>
        <v>0.02650316456</v>
      </c>
      <c r="K11" s="85">
        <f t="shared" si="7"/>
        <v>0.008306962025</v>
      </c>
      <c r="L11" s="85">
        <f t="shared" si="7"/>
        <v>0.04766613924</v>
      </c>
      <c r="M11" s="85">
        <f t="shared" si="7"/>
        <v>0</v>
      </c>
      <c r="N11" s="85">
        <f t="shared" si="7"/>
        <v>0.1024525316</v>
      </c>
      <c r="O11" s="85">
        <f t="shared" si="7"/>
        <v>0.009098101266</v>
      </c>
      <c r="P11" s="85">
        <f t="shared" si="7"/>
        <v>0</v>
      </c>
      <c r="Q11" s="85">
        <v>0.0</v>
      </c>
      <c r="R11" s="85">
        <f t="shared" ref="R11:AD11" si="8">R10/$C$10</f>
        <v>0.1376582278</v>
      </c>
      <c r="S11" s="85">
        <f t="shared" si="8"/>
        <v>0</v>
      </c>
      <c r="T11" s="85">
        <f t="shared" si="8"/>
        <v>0.0116693038</v>
      </c>
      <c r="U11" s="85">
        <f t="shared" si="8"/>
        <v>0.02650316456</v>
      </c>
      <c r="V11" s="85">
        <f t="shared" si="8"/>
        <v>0</v>
      </c>
      <c r="W11" s="85">
        <f t="shared" si="8"/>
        <v>0.06467563291</v>
      </c>
      <c r="X11" s="85">
        <f t="shared" si="8"/>
        <v>0.1910601266</v>
      </c>
      <c r="Y11" s="85">
        <f t="shared" si="8"/>
        <v>0</v>
      </c>
      <c r="Z11" s="85">
        <f t="shared" si="8"/>
        <v>0</v>
      </c>
      <c r="AA11" s="85">
        <f t="shared" si="8"/>
        <v>0</v>
      </c>
      <c r="AB11" s="85">
        <f t="shared" si="8"/>
        <v>0.002175632911</v>
      </c>
      <c r="AC11" s="85">
        <f t="shared" si="8"/>
        <v>0</v>
      </c>
      <c r="AD11" s="86" t="str">
        <f t="shared" si="8"/>
        <v>#VALUE!</v>
      </c>
    </row>
    <row r="12" ht="15.75" customHeight="1">
      <c r="A12" s="49" t="s">
        <v>103</v>
      </c>
      <c r="B12" s="50" t="s">
        <v>100</v>
      </c>
      <c r="C12" s="77">
        <f t="shared" ref="C12:Z12" si="9">C4+C8</f>
        <v>721857</v>
      </c>
      <c r="D12" s="78">
        <f t="shared" si="9"/>
        <v>13644</v>
      </c>
      <c r="E12" s="78">
        <f t="shared" si="9"/>
        <v>30779</v>
      </c>
      <c r="F12" s="78">
        <f t="shared" si="9"/>
        <v>3419</v>
      </c>
      <c r="G12" s="78">
        <f t="shared" si="9"/>
        <v>106638</v>
      </c>
      <c r="H12" s="78">
        <f t="shared" si="9"/>
        <v>5393</v>
      </c>
      <c r="I12" s="78">
        <f t="shared" si="9"/>
        <v>38432</v>
      </c>
      <c r="J12" s="78">
        <f t="shared" si="9"/>
        <v>18041</v>
      </c>
      <c r="K12" s="78">
        <f t="shared" si="9"/>
        <v>5026</v>
      </c>
      <c r="L12" s="78">
        <f t="shared" si="9"/>
        <v>50449</v>
      </c>
      <c r="M12" s="78">
        <f t="shared" si="9"/>
        <v>20661</v>
      </c>
      <c r="N12" s="78">
        <f t="shared" si="9"/>
        <v>41835</v>
      </c>
      <c r="O12" s="78">
        <f t="shared" si="9"/>
        <v>26036</v>
      </c>
      <c r="P12" s="78">
        <f t="shared" si="9"/>
        <v>6954</v>
      </c>
      <c r="Q12" s="78">
        <f t="shared" si="9"/>
        <v>2415</v>
      </c>
      <c r="R12" s="78">
        <f t="shared" si="9"/>
        <v>75551</v>
      </c>
      <c r="S12" s="78">
        <f t="shared" si="9"/>
        <v>3370</v>
      </c>
      <c r="T12" s="78">
        <f t="shared" si="9"/>
        <v>23817</v>
      </c>
      <c r="U12" s="78">
        <f t="shared" si="9"/>
        <v>38415</v>
      </c>
      <c r="V12" s="78">
        <f t="shared" si="9"/>
        <v>10195</v>
      </c>
      <c r="W12" s="78">
        <f t="shared" si="9"/>
        <v>118325</v>
      </c>
      <c r="X12" s="78">
        <f t="shared" si="9"/>
        <v>78183</v>
      </c>
      <c r="Y12" s="78">
        <f t="shared" si="9"/>
        <v>2795</v>
      </c>
      <c r="Z12" s="78">
        <f t="shared" si="9"/>
        <v>187</v>
      </c>
      <c r="AA12" s="78">
        <v>115.0</v>
      </c>
      <c r="AB12" s="78">
        <v>2244.0</v>
      </c>
      <c r="AC12" s="78">
        <f>AC4+AC8</f>
        <v>1219</v>
      </c>
      <c r="AD12" s="80">
        <v>37.0</v>
      </c>
    </row>
    <row r="13" ht="15.75" customHeight="1">
      <c r="A13" s="55"/>
      <c r="B13" s="56"/>
      <c r="C13" s="84">
        <f>C12/$C12</f>
        <v>1</v>
      </c>
      <c r="D13" s="85">
        <f t="shared" ref="D13:AB13" si="10">D12/$C$12</f>
        <v>0.01890125052</v>
      </c>
      <c r="E13" s="85">
        <f t="shared" si="10"/>
        <v>0.04263863895</v>
      </c>
      <c r="F13" s="85">
        <f t="shared" si="10"/>
        <v>0.004736395159</v>
      </c>
      <c r="G13" s="85">
        <f t="shared" si="10"/>
        <v>0.14772732</v>
      </c>
      <c r="H13" s="85">
        <f t="shared" si="10"/>
        <v>0.007471008801</v>
      </c>
      <c r="I13" s="85">
        <f t="shared" si="10"/>
        <v>0.05324046175</v>
      </c>
      <c r="J13" s="85">
        <f t="shared" si="10"/>
        <v>0.02499248466</v>
      </c>
      <c r="K13" s="85">
        <f t="shared" si="10"/>
        <v>0.006962597855</v>
      </c>
      <c r="L13" s="85">
        <f t="shared" si="10"/>
        <v>0.06988780326</v>
      </c>
      <c r="M13" s="85">
        <f t="shared" si="10"/>
        <v>0.02862201239</v>
      </c>
      <c r="N13" s="85">
        <f t="shared" si="10"/>
        <v>0.05795469186</v>
      </c>
      <c r="O13" s="85">
        <f t="shared" si="10"/>
        <v>0.03606808551</v>
      </c>
      <c r="P13" s="85">
        <f t="shared" si="10"/>
        <v>0.009633486965</v>
      </c>
      <c r="Q13" s="85">
        <f t="shared" si="10"/>
        <v>0.003345537967</v>
      </c>
      <c r="R13" s="85">
        <f t="shared" si="10"/>
        <v>0.1046620037</v>
      </c>
      <c r="S13" s="85">
        <f t="shared" si="10"/>
        <v>0.004668514678</v>
      </c>
      <c r="T13" s="85">
        <f t="shared" si="10"/>
        <v>0.03299406946</v>
      </c>
      <c r="U13" s="85">
        <f t="shared" si="10"/>
        <v>0.05321691138</v>
      </c>
      <c r="V13" s="85">
        <f t="shared" si="10"/>
        <v>0.01412329589</v>
      </c>
      <c r="W13" s="85">
        <f t="shared" si="10"/>
        <v>0.1639175072</v>
      </c>
      <c r="X13" s="85">
        <f t="shared" si="10"/>
        <v>0.1083081552</v>
      </c>
      <c r="Y13" s="85">
        <f t="shared" si="10"/>
        <v>0.003871958019</v>
      </c>
      <c r="Z13" s="85">
        <f t="shared" si="10"/>
        <v>0.0002590540786</v>
      </c>
      <c r="AA13" s="85">
        <f t="shared" si="10"/>
        <v>0.0001593113317</v>
      </c>
      <c r="AB13" s="85">
        <f t="shared" si="10"/>
        <v>0.003108648943</v>
      </c>
      <c r="AC13" s="85">
        <v>0.0</v>
      </c>
      <c r="AD13" s="85">
        <f>AD12/$C$12</f>
        <v>0.00005125668934</v>
      </c>
    </row>
    <row r="14" ht="15.75" customHeight="1">
      <c r="A14" s="55"/>
      <c r="B14" s="50" t="s">
        <v>101</v>
      </c>
      <c r="C14" s="77">
        <f t="shared" ref="C14:AC14" si="11">C6+C10</f>
        <v>12163</v>
      </c>
      <c r="D14" s="78">
        <f t="shared" si="11"/>
        <v>214</v>
      </c>
      <c r="E14" s="78">
        <f t="shared" si="11"/>
        <v>852</v>
      </c>
      <c r="F14" s="78">
        <f t="shared" si="11"/>
        <v>133</v>
      </c>
      <c r="G14" s="78">
        <f t="shared" si="11"/>
        <v>2343</v>
      </c>
      <c r="H14" s="78">
        <f t="shared" si="11"/>
        <v>102</v>
      </c>
      <c r="I14" s="78">
        <f t="shared" si="11"/>
        <v>383</v>
      </c>
      <c r="J14" s="78">
        <f t="shared" si="11"/>
        <v>180</v>
      </c>
      <c r="K14" s="78">
        <f t="shared" si="11"/>
        <v>42</v>
      </c>
      <c r="L14" s="78">
        <f t="shared" si="11"/>
        <v>756</v>
      </c>
      <c r="M14" s="78">
        <f t="shared" si="11"/>
        <v>25</v>
      </c>
      <c r="N14" s="78">
        <f t="shared" si="11"/>
        <v>1130</v>
      </c>
      <c r="O14" s="78">
        <f t="shared" si="11"/>
        <v>249</v>
      </c>
      <c r="P14" s="78">
        <f t="shared" si="11"/>
        <v>94</v>
      </c>
      <c r="Q14" s="78" t="str">
        <f t="shared" si="11"/>
        <v>#VALUE!</v>
      </c>
      <c r="R14" s="78">
        <f t="shared" si="11"/>
        <v>1487</v>
      </c>
      <c r="S14" s="78">
        <f t="shared" si="11"/>
        <v>13</v>
      </c>
      <c r="T14" s="78">
        <f t="shared" si="11"/>
        <v>166</v>
      </c>
      <c r="U14" s="78">
        <f t="shared" si="11"/>
        <v>498</v>
      </c>
      <c r="V14" s="78">
        <f t="shared" si="11"/>
        <v>0</v>
      </c>
      <c r="W14" s="78">
        <f t="shared" si="11"/>
        <v>2010</v>
      </c>
      <c r="X14" s="78">
        <f t="shared" si="11"/>
        <v>1475</v>
      </c>
      <c r="Y14" s="78">
        <f t="shared" si="11"/>
        <v>0</v>
      </c>
      <c r="Z14" s="78">
        <f t="shared" si="11"/>
        <v>0</v>
      </c>
      <c r="AA14" s="78" t="str">
        <f t="shared" si="11"/>
        <v>#VALUE!</v>
      </c>
      <c r="AB14" s="78" t="str">
        <f t="shared" si="11"/>
        <v>#VALUE!</v>
      </c>
      <c r="AC14" s="78">
        <f t="shared" si="11"/>
        <v>0</v>
      </c>
      <c r="AD14" s="80" t="s">
        <v>31</v>
      </c>
    </row>
    <row r="15" ht="15.75" customHeight="1">
      <c r="A15" s="56"/>
      <c r="B15" s="56"/>
      <c r="C15" s="84">
        <f>C14/$C14</f>
        <v>1</v>
      </c>
      <c r="D15" s="85">
        <f t="shared" ref="D15:P15" si="12">D14/$C$14</f>
        <v>0.0175943435</v>
      </c>
      <c r="E15" s="85">
        <f t="shared" si="12"/>
        <v>0.07004850777</v>
      </c>
      <c r="F15" s="85">
        <f t="shared" si="12"/>
        <v>0.01093480227</v>
      </c>
      <c r="G15" s="85">
        <f t="shared" si="12"/>
        <v>0.1926333964</v>
      </c>
      <c r="H15" s="85">
        <f t="shared" si="12"/>
        <v>0.008386088958</v>
      </c>
      <c r="I15" s="85">
        <f t="shared" si="12"/>
        <v>0.03148894187</v>
      </c>
      <c r="J15" s="85">
        <f t="shared" si="12"/>
        <v>0.01479898051</v>
      </c>
      <c r="K15" s="85">
        <f t="shared" si="12"/>
        <v>0.003453095453</v>
      </c>
      <c r="L15" s="85">
        <f t="shared" si="12"/>
        <v>0.06215571816</v>
      </c>
      <c r="M15" s="85">
        <f t="shared" si="12"/>
        <v>0.00205541396</v>
      </c>
      <c r="N15" s="85">
        <f t="shared" si="12"/>
        <v>0.09290471101</v>
      </c>
      <c r="O15" s="85">
        <f t="shared" si="12"/>
        <v>0.02047192305</v>
      </c>
      <c r="P15" s="85">
        <f t="shared" si="12"/>
        <v>0.007728356491</v>
      </c>
      <c r="Q15" s="85">
        <v>0.0</v>
      </c>
      <c r="R15" s="85">
        <f t="shared" ref="R15:AC15" si="13">R14/$C$14</f>
        <v>0.1222560224</v>
      </c>
      <c r="S15" s="85">
        <f t="shared" si="13"/>
        <v>0.001068815259</v>
      </c>
      <c r="T15" s="85">
        <f t="shared" si="13"/>
        <v>0.0136479487</v>
      </c>
      <c r="U15" s="85">
        <f t="shared" si="13"/>
        <v>0.04094384609</v>
      </c>
      <c r="V15" s="85">
        <f t="shared" si="13"/>
        <v>0</v>
      </c>
      <c r="W15" s="85">
        <f t="shared" si="13"/>
        <v>0.1652552824</v>
      </c>
      <c r="X15" s="85">
        <f t="shared" si="13"/>
        <v>0.1212694237</v>
      </c>
      <c r="Y15" s="85">
        <f t="shared" si="13"/>
        <v>0</v>
      </c>
      <c r="Z15" s="85">
        <f t="shared" si="13"/>
        <v>0</v>
      </c>
      <c r="AA15" s="85" t="str">
        <f t="shared" si="13"/>
        <v>#VALUE!</v>
      </c>
      <c r="AB15" s="85" t="str">
        <f t="shared" si="13"/>
        <v>#VALUE!</v>
      </c>
      <c r="AC15" s="85">
        <f t="shared" si="13"/>
        <v>0</v>
      </c>
      <c r="AD15" s="85">
        <v>0.0</v>
      </c>
    </row>
    <row r="16" ht="15.75" customHeight="1">
      <c r="A16" s="87" t="s">
        <v>108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V16" s="87"/>
      <c r="W16" s="87"/>
      <c r="X16" s="87"/>
      <c r="Y16" s="87"/>
      <c r="Z16" s="87"/>
    </row>
    <row r="17" ht="15.75" customHeight="1">
      <c r="A17" s="88" t="s">
        <v>111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ht="15.7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ht="15.75" customHeight="1">
      <c r="A19" s="96"/>
      <c r="B19" s="96"/>
      <c r="C19" s="96"/>
      <c r="D19" s="89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ht="15.75" customHeight="1">
      <c r="A20" s="64" t="s">
        <v>77</v>
      </c>
      <c r="B20" s="65">
        <v>0.1926</v>
      </c>
      <c r="C20" s="68"/>
      <c r="D20" s="89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ht="15.75" customHeight="1">
      <c r="A21" s="64" t="s">
        <v>91</v>
      </c>
      <c r="B21" s="65">
        <v>0.1653</v>
      </c>
      <c r="C21" s="68"/>
      <c r="D21" s="89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ht="15.75" customHeight="1">
      <c r="A22" s="64" t="s">
        <v>105</v>
      </c>
      <c r="B22" s="65">
        <v>0.1213</v>
      </c>
      <c r="C22" s="64"/>
      <c r="D22" s="94"/>
    </row>
    <row r="23" ht="15.75" customHeight="1">
      <c r="A23" s="64" t="s">
        <v>87</v>
      </c>
      <c r="B23" s="65">
        <v>0.1223</v>
      </c>
      <c r="C23" s="64"/>
      <c r="D23" s="94"/>
    </row>
    <row r="24" ht="15.75" customHeight="1">
      <c r="A24" s="64" t="s">
        <v>84</v>
      </c>
      <c r="B24" s="65">
        <v>0.0929</v>
      </c>
      <c r="C24" s="64"/>
      <c r="D24" s="94"/>
    </row>
    <row r="25" ht="15.75" customHeight="1">
      <c r="A25" s="64" t="s">
        <v>82</v>
      </c>
      <c r="B25" s="65">
        <v>0.0622</v>
      </c>
      <c r="C25" s="64"/>
      <c r="D25" s="94"/>
    </row>
    <row r="26" ht="15.75" customHeight="1">
      <c r="A26" s="68" t="s">
        <v>75</v>
      </c>
      <c r="B26" s="69">
        <v>0.07</v>
      </c>
      <c r="C26" s="64"/>
      <c r="D26" s="94"/>
    </row>
    <row r="27" ht="15.75" customHeight="1">
      <c r="A27" s="64" t="s">
        <v>106</v>
      </c>
      <c r="B27" s="65">
        <v>0.0409</v>
      </c>
      <c r="C27" s="65"/>
      <c r="D27" s="94"/>
    </row>
    <row r="28" ht="15.75" customHeight="1">
      <c r="A28" s="64" t="s">
        <v>79</v>
      </c>
      <c r="B28" s="65">
        <v>0.0315</v>
      </c>
      <c r="C28" s="64"/>
      <c r="D28" s="94"/>
    </row>
    <row r="29" ht="15.75" customHeight="1">
      <c r="A29" s="68" t="s">
        <v>74</v>
      </c>
      <c r="B29" s="69">
        <v>0.0176</v>
      </c>
      <c r="C29" s="64"/>
      <c r="D29" s="94"/>
    </row>
    <row r="30" ht="15.75" customHeight="1">
      <c r="A30" s="64" t="s">
        <v>85</v>
      </c>
      <c r="B30" s="65">
        <v>0.0205</v>
      </c>
      <c r="C30" s="64"/>
      <c r="D30" s="94"/>
    </row>
    <row r="31" ht="15.75" customHeight="1">
      <c r="A31" s="64" t="s">
        <v>80</v>
      </c>
      <c r="B31" s="65">
        <v>0.0148</v>
      </c>
      <c r="C31" s="64"/>
      <c r="D31" s="94"/>
    </row>
    <row r="32" ht="15.75" customHeight="1">
      <c r="A32" s="64" t="s">
        <v>89</v>
      </c>
      <c r="B32" s="65">
        <v>0.0136</v>
      </c>
      <c r="C32" s="64"/>
      <c r="D32" s="94"/>
    </row>
    <row r="33" ht="15.75" customHeight="1">
      <c r="A33" s="64" t="s">
        <v>76</v>
      </c>
      <c r="B33" s="65">
        <v>0.0109</v>
      </c>
      <c r="C33" s="65"/>
      <c r="D33" s="94"/>
    </row>
    <row r="34" ht="15.75" customHeight="1">
      <c r="A34" s="64" t="s">
        <v>107</v>
      </c>
      <c r="B34" s="65">
        <f>H15+K15+M15+P15+Q15+S15+T15+AD15</f>
        <v>0.03633971882</v>
      </c>
      <c r="C34" s="64"/>
      <c r="D34" s="94"/>
    </row>
    <row r="35" ht="15.75" customHeight="1">
      <c r="A35" s="64"/>
      <c r="B35" s="65"/>
      <c r="C35" s="64"/>
      <c r="D35" s="94"/>
    </row>
    <row r="36" ht="15.75" customHeight="1">
      <c r="A36" s="66"/>
      <c r="B36" s="67"/>
      <c r="C36" s="66"/>
      <c r="D36" s="94"/>
    </row>
    <row r="37" ht="15.75" customHeight="1">
      <c r="A37" s="94"/>
      <c r="B37" s="97"/>
      <c r="C37" s="94"/>
      <c r="D37" s="94"/>
    </row>
    <row r="38" ht="15.75" customHeight="1">
      <c r="B38" s="95"/>
    </row>
    <row r="39" ht="15.75" customHeight="1">
      <c r="B39" s="95"/>
    </row>
    <row r="40" ht="15.75" customHeight="1">
      <c r="B40" s="95"/>
    </row>
    <row r="41" ht="15.75" customHeight="1">
      <c r="B41" s="95"/>
    </row>
    <row r="42" ht="15.75" customHeight="1">
      <c r="B42" s="95"/>
    </row>
    <row r="43" ht="15.75" customHeight="1">
      <c r="B43" s="95"/>
    </row>
    <row r="44" ht="15.75" customHeight="1">
      <c r="B44" s="95"/>
    </row>
    <row r="45" ht="15.75" customHeight="1">
      <c r="B45" s="95"/>
    </row>
    <row r="46" ht="15.75" customHeight="1">
      <c r="B46" s="95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43"/>
    <col customWidth="1" min="2" max="2" width="8.29"/>
    <col customWidth="1" min="3" max="3" width="10.0"/>
    <col customWidth="1" min="4" max="4" width="11.43"/>
    <col customWidth="1" min="5" max="30" width="10.0"/>
  </cols>
  <sheetData>
    <row r="1" ht="15.75" customHeight="1">
      <c r="A1" s="70" t="s">
        <v>113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ht="75.75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61</v>
      </c>
      <c r="R3" s="75" t="s">
        <v>87</v>
      </c>
      <c r="S3" s="75" t="s">
        <v>88</v>
      </c>
      <c r="T3" s="75" t="s">
        <v>89</v>
      </c>
      <c r="U3" s="75" t="s">
        <v>90</v>
      </c>
      <c r="V3" s="75" t="s">
        <v>20</v>
      </c>
      <c r="W3" s="75" t="s">
        <v>91</v>
      </c>
      <c r="X3" s="75" t="s">
        <v>92</v>
      </c>
      <c r="Y3" s="75" t="s">
        <v>93</v>
      </c>
      <c r="Z3" s="76" t="s">
        <v>94</v>
      </c>
      <c r="AA3" s="76" t="s">
        <v>95</v>
      </c>
      <c r="AB3" s="76" t="s">
        <v>96</v>
      </c>
      <c r="AC3" s="76" t="s">
        <v>97</v>
      </c>
      <c r="AD3" s="76" t="s">
        <v>98</v>
      </c>
    </row>
    <row r="4" ht="15.75" customHeight="1">
      <c r="A4" s="49" t="s">
        <v>99</v>
      </c>
      <c r="B4" s="50" t="s">
        <v>100</v>
      </c>
      <c r="C4" s="98">
        <f>'informació taules'!B59+'informació taules'!C59</f>
        <v>349631</v>
      </c>
      <c r="D4" s="98">
        <f>'informació taules'!D59+'informació taules'!E59</f>
        <v>7476</v>
      </c>
      <c r="E4" s="98">
        <f>'informació taules'!F59</f>
        <v>8812</v>
      </c>
      <c r="F4" s="98">
        <f>'informació taules'!G59+'informació taules'!H59</f>
        <v>1632</v>
      </c>
      <c r="G4" s="98">
        <f>'informació taules'!I59+'informació taules'!J59</f>
        <v>51981</v>
      </c>
      <c r="H4" s="98">
        <f>'informació taules'!K59+'informació taules'!L59</f>
        <v>3298</v>
      </c>
      <c r="I4" s="98">
        <f>'informació taules'!M59+'informació taules'!N59</f>
        <v>14851</v>
      </c>
      <c r="J4" s="98">
        <f>'informació taules'!O59+'informació taules'!P59</f>
        <v>3224</v>
      </c>
      <c r="K4" s="98">
        <f>'informació taules'!Q59+'informació taules'!R59</f>
        <v>819</v>
      </c>
      <c r="L4" s="98">
        <f>'informació taules'!S59+'informació taules'!T59</f>
        <v>29839</v>
      </c>
      <c r="M4" s="98">
        <f>'informació taules'!U59+'informació taules'!V59</f>
        <v>12142</v>
      </c>
      <c r="N4" s="98">
        <f>'informació taules'!X59</f>
        <v>20541</v>
      </c>
      <c r="O4" s="98">
        <f>'informació taules'!Y59+'informació taules'!Z59</f>
        <v>19786</v>
      </c>
      <c r="P4" s="98">
        <f>'informació taules'!AA59+'informació taules'!AB59</f>
        <v>4963</v>
      </c>
      <c r="Q4" s="98">
        <f>'informació taules'!AC59</f>
        <v>119</v>
      </c>
      <c r="R4" s="98">
        <f>'informació taules'!AE59</f>
        <v>30430</v>
      </c>
      <c r="S4" s="98">
        <f>'informació taules'!AF59+'informació taules'!AG59</f>
        <v>2764</v>
      </c>
      <c r="T4" s="98">
        <f>'informació taules'!AH59+'informació taules'!AI59</f>
        <v>12481</v>
      </c>
      <c r="U4" s="98">
        <f>'informació taules'!AJ59+'informació taules'!AK59</f>
        <v>28624</v>
      </c>
      <c r="V4" s="98">
        <f>'informació taules'!AL59+'informació taules'!AM59</f>
        <v>3100</v>
      </c>
      <c r="W4" s="98">
        <f>'informació taules'!AN59+'informació taules'!AO59</f>
        <v>70389</v>
      </c>
      <c r="X4" s="98">
        <f>'informació taules'!AP59+'informació taules'!AQ59</f>
        <v>20913</v>
      </c>
      <c r="Y4" s="98">
        <f>'informació taules'!AR59</f>
        <v>1259</v>
      </c>
      <c r="Z4" s="98">
        <f>'informació taules'!AS59</f>
        <v>63</v>
      </c>
      <c r="AA4" s="98" t="s">
        <v>31</v>
      </c>
      <c r="AB4" s="98" t="s">
        <v>31</v>
      </c>
      <c r="AC4" s="99" t="str">
        <f>'informació taules'!AU59</f>
        <v>-</v>
      </c>
      <c r="AD4" s="99">
        <v>38.0</v>
      </c>
    </row>
    <row r="5" ht="15.75" customHeight="1">
      <c r="A5" s="55"/>
      <c r="B5" s="56"/>
      <c r="C5" s="84">
        <v>1.0</v>
      </c>
      <c r="D5" s="100">
        <f t="shared" ref="D5:Y5" si="1">D4/$C$4</f>
        <v>0.02138254331</v>
      </c>
      <c r="E5" s="100">
        <f t="shared" si="1"/>
        <v>0.02520371477</v>
      </c>
      <c r="F5" s="100">
        <f t="shared" si="1"/>
        <v>0.004667778315</v>
      </c>
      <c r="G5" s="100">
        <f t="shared" si="1"/>
        <v>0.1486738876</v>
      </c>
      <c r="H5" s="100">
        <f t="shared" si="1"/>
        <v>0.009432802011</v>
      </c>
      <c r="I5" s="100">
        <f t="shared" si="1"/>
        <v>0.04247621063</v>
      </c>
      <c r="J5" s="100">
        <f t="shared" si="1"/>
        <v>0.009221150298</v>
      </c>
      <c r="K5" s="100">
        <f t="shared" si="1"/>
        <v>0.002342469632</v>
      </c>
      <c r="L5" s="100">
        <f t="shared" si="1"/>
        <v>0.08534426295</v>
      </c>
      <c r="M5" s="100">
        <f t="shared" si="1"/>
        <v>0.03472804185</v>
      </c>
      <c r="N5" s="100">
        <f t="shared" si="1"/>
        <v>0.05875051125</v>
      </c>
      <c r="O5" s="100">
        <f t="shared" si="1"/>
        <v>0.05659109175</v>
      </c>
      <c r="P5" s="100">
        <f t="shared" si="1"/>
        <v>0.01419496555</v>
      </c>
      <c r="Q5" s="100">
        <f t="shared" si="1"/>
        <v>0.0003403588355</v>
      </c>
      <c r="R5" s="100">
        <f t="shared" si="1"/>
        <v>0.0870346165</v>
      </c>
      <c r="S5" s="100">
        <f t="shared" si="1"/>
        <v>0.007905477489</v>
      </c>
      <c r="T5" s="100">
        <f t="shared" si="1"/>
        <v>0.03569763551</v>
      </c>
      <c r="U5" s="100">
        <f t="shared" si="1"/>
        <v>0.08186917064</v>
      </c>
      <c r="V5" s="100">
        <f t="shared" si="1"/>
        <v>0.008866490672</v>
      </c>
      <c r="W5" s="100">
        <f t="shared" si="1"/>
        <v>0.2013236813</v>
      </c>
      <c r="X5" s="100">
        <f t="shared" si="1"/>
        <v>0.05981449013</v>
      </c>
      <c r="Y5" s="100">
        <f t="shared" si="1"/>
        <v>0.003600939276</v>
      </c>
      <c r="Z5" s="100" t="s">
        <v>31</v>
      </c>
      <c r="AA5" s="100" t="s">
        <v>31</v>
      </c>
      <c r="AB5" s="100" t="str">
        <f t="shared" ref="AB5:AD5" si="2">AB4/$C$4</f>
        <v>#VALUE!</v>
      </c>
      <c r="AC5" s="100" t="str">
        <f t="shared" si="2"/>
        <v>#VALUE!</v>
      </c>
      <c r="AD5" s="100">
        <f t="shared" si="2"/>
        <v>0.0001086860147</v>
      </c>
    </row>
    <row r="6" ht="15.75" customHeight="1">
      <c r="A6" s="55"/>
      <c r="B6" s="50" t="s">
        <v>101</v>
      </c>
      <c r="C6" s="98">
        <f>'informació taules'!B63+'informació taules'!C63</f>
        <v>7169</v>
      </c>
      <c r="D6" s="98">
        <f>'informació taules'!D63+'informació taules'!E63</f>
        <v>190</v>
      </c>
      <c r="E6" s="98">
        <f>'informació taules'!F63</f>
        <v>383</v>
      </c>
      <c r="F6" s="98">
        <f>'informació taules'!G63+'informació taules'!H63</f>
        <v>79</v>
      </c>
      <c r="G6" s="98">
        <f>'informació taules'!I63+'informació taules'!J63</f>
        <v>1057</v>
      </c>
      <c r="H6" s="98">
        <f>'informació taules'!K63+'informació taules'!L63</f>
        <v>101</v>
      </c>
      <c r="I6" s="98">
        <f>'informació taules'!M63+'informació taules'!N63</f>
        <v>232</v>
      </c>
      <c r="J6" s="98">
        <f>'informació taules'!O63+'informació taules'!P63</f>
        <v>43</v>
      </c>
      <c r="K6" s="98">
        <f>'informació taules'!Q63+'informació taules'!R63</f>
        <v>0</v>
      </c>
      <c r="L6" s="98">
        <f>'informació taules'!S63+'informació taules'!T63</f>
        <v>525</v>
      </c>
      <c r="M6" s="98">
        <f>'informació taules'!U63+'informació taules'!V63</f>
        <v>20</v>
      </c>
      <c r="N6" s="98">
        <v>715.0</v>
      </c>
      <c r="O6" s="98">
        <f>'informació taules'!Y63+'informació taules'!Z63</f>
        <v>209</v>
      </c>
      <c r="P6" s="98">
        <f>'informació taules'!AA63+'informació taules'!AB63</f>
        <v>103</v>
      </c>
      <c r="Q6" s="98">
        <f>'informació taules'!AC63</f>
        <v>0</v>
      </c>
      <c r="R6" s="98">
        <f>'informació taules'!AD63+'informació taules'!AE63</f>
        <v>740</v>
      </c>
      <c r="S6" s="98">
        <f>'informació taules'!AF63+'informació taules'!AG63</f>
        <v>20</v>
      </c>
      <c r="T6" s="98">
        <f>'informació taules'!AH63+'informació taules'!AI63</f>
        <v>105</v>
      </c>
      <c r="U6" s="98">
        <f>'informació taules'!AJ63+'informació taules'!AK63</f>
        <v>401</v>
      </c>
      <c r="V6" s="98">
        <v>0.0</v>
      </c>
      <c r="W6" s="98">
        <f>'informació taules'!AN63+'informació taules'!AO63</f>
        <v>1758</v>
      </c>
      <c r="X6" s="98">
        <f>'informació taules'!AP63+'informació taules'!AQ63</f>
        <v>488</v>
      </c>
      <c r="Y6" s="98">
        <f>'informació taules'!AR63</f>
        <v>0</v>
      </c>
      <c r="Z6" s="98" t="s">
        <v>31</v>
      </c>
      <c r="AA6" s="98" t="s">
        <v>31</v>
      </c>
      <c r="AB6" s="98" t="s">
        <v>31</v>
      </c>
      <c r="AC6" s="99"/>
      <c r="AD6" s="99"/>
    </row>
    <row r="7" ht="15.75" customHeight="1">
      <c r="A7" s="56"/>
      <c r="B7" s="56"/>
      <c r="C7" s="84">
        <v>1.0</v>
      </c>
      <c r="D7" s="85">
        <f t="shared" ref="D7:Y7" si="3">D6/$C$6</f>
        <v>0.02650299902</v>
      </c>
      <c r="E7" s="85">
        <f t="shared" si="3"/>
        <v>0.05342446645</v>
      </c>
      <c r="F7" s="85">
        <f t="shared" si="3"/>
        <v>0.01101966802</v>
      </c>
      <c r="G7" s="85">
        <f t="shared" si="3"/>
        <v>0.1474403683</v>
      </c>
      <c r="H7" s="85">
        <f t="shared" si="3"/>
        <v>0.01408843632</v>
      </c>
      <c r="I7" s="85">
        <f t="shared" si="3"/>
        <v>0.0323615567</v>
      </c>
      <c r="J7" s="85">
        <f t="shared" si="3"/>
        <v>0.005998047147</v>
      </c>
      <c r="K7" s="85">
        <f t="shared" si="3"/>
        <v>0</v>
      </c>
      <c r="L7" s="85">
        <f t="shared" si="3"/>
        <v>0.07323197099</v>
      </c>
      <c r="M7" s="85">
        <f t="shared" si="3"/>
        <v>0.002789789371</v>
      </c>
      <c r="N7" s="85">
        <f t="shared" si="3"/>
        <v>0.09973497001</v>
      </c>
      <c r="O7" s="85">
        <f t="shared" si="3"/>
        <v>0.02915329893</v>
      </c>
      <c r="P7" s="85">
        <f t="shared" si="3"/>
        <v>0.01436741526</v>
      </c>
      <c r="Q7" s="85">
        <f t="shared" si="3"/>
        <v>0</v>
      </c>
      <c r="R7" s="85">
        <f t="shared" si="3"/>
        <v>0.1032222067</v>
      </c>
      <c r="S7" s="85">
        <f t="shared" si="3"/>
        <v>0.002789789371</v>
      </c>
      <c r="T7" s="85">
        <f t="shared" si="3"/>
        <v>0.0146463942</v>
      </c>
      <c r="U7" s="85">
        <f t="shared" si="3"/>
        <v>0.05593527689</v>
      </c>
      <c r="V7" s="85">
        <f t="shared" si="3"/>
        <v>0</v>
      </c>
      <c r="W7" s="85">
        <f t="shared" si="3"/>
        <v>0.2452224857</v>
      </c>
      <c r="X7" s="85">
        <f t="shared" si="3"/>
        <v>0.06807086065</v>
      </c>
      <c r="Y7" s="85">
        <f t="shared" si="3"/>
        <v>0</v>
      </c>
      <c r="Z7" s="85" t="s">
        <v>31</v>
      </c>
      <c r="AA7" s="85" t="s">
        <v>31</v>
      </c>
      <c r="AB7" s="85" t="s">
        <v>31</v>
      </c>
      <c r="AC7" s="85">
        <f t="shared" ref="AC7:AD7" si="4">AC6/$C$6</f>
        <v>0</v>
      </c>
      <c r="AD7" s="85">
        <f t="shared" si="4"/>
        <v>0</v>
      </c>
    </row>
    <row r="8" ht="15.75" customHeight="1">
      <c r="A8" s="49" t="s">
        <v>102</v>
      </c>
      <c r="B8" s="50" t="s">
        <v>100</v>
      </c>
      <c r="C8" s="98">
        <f>'informació taules'!B81+'informació taules'!C81</f>
        <v>353920</v>
      </c>
      <c r="D8" s="98">
        <f>'informació taules'!D81+'informació taules'!E81</f>
        <v>5929</v>
      </c>
      <c r="E8" s="98">
        <f>'informació taules'!F81</f>
        <v>19361</v>
      </c>
      <c r="F8" s="98">
        <f>'informació taules'!G81+'informació taules'!H81</f>
        <v>1749</v>
      </c>
      <c r="G8" s="98">
        <f>'informació taules'!I81+'informació taules'!J81</f>
        <v>52444</v>
      </c>
      <c r="H8" s="98">
        <f>'informació taules'!K81+'informació taules'!L81</f>
        <v>1968</v>
      </c>
      <c r="I8" s="98">
        <f>'informació taules'!M81+'informació taules'!N81</f>
        <v>21546</v>
      </c>
      <c r="J8" s="98">
        <f>'informació taules'!O81+'informació taules'!P81</f>
        <v>14135</v>
      </c>
      <c r="K8" s="98">
        <f>'informació taules'!Q81+'informació taules'!R81</f>
        <v>4567</v>
      </c>
      <c r="L8" s="98">
        <f>'informació taules'!S81+'informació taules'!T81</f>
        <v>21975</v>
      </c>
      <c r="M8" s="98">
        <f>'informació taules'!U81+'informació taules'!V81</f>
        <v>8113</v>
      </c>
      <c r="N8" s="98">
        <f>'informació taules'!W81+'informació taules'!X81</f>
        <v>21914</v>
      </c>
      <c r="O8" s="98">
        <f>'informació taules'!Y81+'informació taules'!Z81</f>
        <v>6588</v>
      </c>
      <c r="P8" s="98">
        <f>'informació taules'!AA81+'informació taules'!AB81</f>
        <v>2157</v>
      </c>
      <c r="Q8" s="98" t="s">
        <v>31</v>
      </c>
      <c r="R8" s="98">
        <f>'informació taules'!AD81+'informació taules'!AE81</f>
        <v>41140</v>
      </c>
      <c r="S8" s="98">
        <f>'informació taules'!AF81+'informació taules'!AG81</f>
        <v>764</v>
      </c>
      <c r="T8" s="98">
        <f>'informació taules'!AH81+'informació taules'!AI81</f>
        <v>11675</v>
      </c>
      <c r="U8" s="98">
        <f>'informació taules'!AJ81+'informació taules'!AK81</f>
        <v>10339</v>
      </c>
      <c r="V8" s="98">
        <f>'informació taules'!AL81+'informació taules'!AM81</f>
        <v>7319</v>
      </c>
      <c r="W8" s="98">
        <f>'informació taules'!AN81+'informació taules'!AO81</f>
        <v>41110</v>
      </c>
      <c r="X8" s="98">
        <f>'informació taules'!AP81+'informació taules'!AQ81</f>
        <v>54423</v>
      </c>
      <c r="Y8" s="98">
        <f>'informació taules'!AR81</f>
        <v>1329</v>
      </c>
      <c r="Z8" s="98">
        <f>'informació taules'!AS81</f>
        <v>24</v>
      </c>
      <c r="AA8" s="98">
        <f>'informació taules'!AT81</f>
        <v>104</v>
      </c>
      <c r="AB8" s="98">
        <f>'informació taules'!AU81</f>
        <v>2402</v>
      </c>
      <c r="AC8" s="99">
        <f>'informació taules'!AV81</f>
        <v>845</v>
      </c>
      <c r="AD8" s="99" t="str">
        <f>'informació taules'!AW81</f>
        <v>-</v>
      </c>
    </row>
    <row r="9" ht="15.75" customHeight="1">
      <c r="A9" s="55"/>
      <c r="B9" s="56"/>
      <c r="C9" s="84">
        <v>1.0</v>
      </c>
      <c r="D9" s="85">
        <f t="shared" ref="D9:P9" si="5">D8/$C$8</f>
        <v>0.01675237342</v>
      </c>
      <c r="E9" s="85">
        <f t="shared" si="5"/>
        <v>0.05470445298</v>
      </c>
      <c r="F9" s="85">
        <f t="shared" si="5"/>
        <v>0.004941794756</v>
      </c>
      <c r="G9" s="85">
        <f t="shared" si="5"/>
        <v>0.1481803797</v>
      </c>
      <c r="H9" s="85">
        <f t="shared" si="5"/>
        <v>0.005560578662</v>
      </c>
      <c r="I9" s="85">
        <f t="shared" si="5"/>
        <v>0.06087816456</v>
      </c>
      <c r="J9" s="85">
        <f t="shared" si="5"/>
        <v>0.03993840416</v>
      </c>
      <c r="K9" s="85">
        <f t="shared" si="5"/>
        <v>0.01290404611</v>
      </c>
      <c r="L9" s="85">
        <f t="shared" si="5"/>
        <v>0.06209030289</v>
      </c>
      <c r="M9" s="85">
        <f t="shared" si="5"/>
        <v>0.02292325949</v>
      </c>
      <c r="N9" s="85">
        <f t="shared" si="5"/>
        <v>0.06191794756</v>
      </c>
      <c r="O9" s="85">
        <f t="shared" si="5"/>
        <v>0.01861437613</v>
      </c>
      <c r="P9" s="85">
        <f t="shared" si="5"/>
        <v>0.006094597649</v>
      </c>
      <c r="Q9" s="85">
        <v>0.0</v>
      </c>
      <c r="R9" s="85">
        <f t="shared" ref="R9:AD9" si="6">R8/$C$8</f>
        <v>0.1162409584</v>
      </c>
      <c r="S9" s="85">
        <f t="shared" si="6"/>
        <v>0.002158679928</v>
      </c>
      <c r="T9" s="85">
        <f t="shared" si="6"/>
        <v>0.03298768083</v>
      </c>
      <c r="U9" s="85">
        <f t="shared" si="6"/>
        <v>0.02921281646</v>
      </c>
      <c r="V9" s="85">
        <f t="shared" si="6"/>
        <v>0.02067981465</v>
      </c>
      <c r="W9" s="85">
        <f t="shared" si="6"/>
        <v>0.1161561935</v>
      </c>
      <c r="X9" s="85">
        <f t="shared" si="6"/>
        <v>0.1537720389</v>
      </c>
      <c r="Y9" s="85">
        <f t="shared" si="6"/>
        <v>0.003755085895</v>
      </c>
      <c r="Z9" s="85">
        <f t="shared" si="6"/>
        <v>0.0000678119349</v>
      </c>
      <c r="AA9" s="85">
        <f t="shared" si="6"/>
        <v>0.0002938517179</v>
      </c>
      <c r="AB9" s="85">
        <f t="shared" si="6"/>
        <v>0.006786844485</v>
      </c>
      <c r="AC9" s="85">
        <f t="shared" si="6"/>
        <v>0.002387545208</v>
      </c>
      <c r="AD9" s="85" t="str">
        <f t="shared" si="6"/>
        <v>#VALUE!</v>
      </c>
    </row>
    <row r="10" ht="15.75" customHeight="1">
      <c r="A10" s="55"/>
      <c r="B10" s="50" t="s">
        <v>101</v>
      </c>
      <c r="C10" s="98">
        <f>'informació taules'!B85+'informació taules'!C85</f>
        <v>4871</v>
      </c>
      <c r="D10" s="98">
        <f>'informació taules'!D85+'informació taules'!E85</f>
        <v>43</v>
      </c>
      <c r="E10" s="98">
        <f>'informació taules'!F85</f>
        <v>399</v>
      </c>
      <c r="F10" s="98">
        <f>'informació taules'!G85+'informació taules'!H85</f>
        <v>53</v>
      </c>
      <c r="G10" s="98">
        <f>'informació taules'!I85+'informació taules'!J85</f>
        <v>1060</v>
      </c>
      <c r="H10" s="98">
        <f>'informació taules'!K85+'informació taules'!L85</f>
        <v>0</v>
      </c>
      <c r="I10" s="98">
        <f>'informació taules'!M85+'informació taules'!N85</f>
        <v>131</v>
      </c>
      <c r="J10" s="98">
        <f>'informació taules'!O85+'informació taules'!P85</f>
        <v>156</v>
      </c>
      <c r="K10" s="98">
        <f>'informació taules'!Q85+'informació taules'!R85</f>
        <v>46</v>
      </c>
      <c r="L10" s="98">
        <f>'informació taules'!S85+'informació taules'!T85</f>
        <v>223</v>
      </c>
      <c r="M10" s="98">
        <f>'informació taules'!U85+'informació taules'!V85</f>
        <v>0</v>
      </c>
      <c r="N10" s="98">
        <f>'informació taules'!W85+'informació taules'!X85</f>
        <v>576</v>
      </c>
      <c r="O10" s="98">
        <f>'informació taules'!Y85+'informació taules'!Z85</f>
        <v>36</v>
      </c>
      <c r="P10" s="98">
        <f>'informació taules'!AA85+'informació taules'!AB85</f>
        <v>0</v>
      </c>
      <c r="Q10" s="98" t="str">
        <f>'informació taules'!AC85</f>
        <v>-</v>
      </c>
      <c r="R10" s="98">
        <f>'informació taules'!AD85+'informació taules'!AE85</f>
        <v>617</v>
      </c>
      <c r="S10" s="98">
        <f>'informació taules'!AF85+'informació taules'!AG85</f>
        <v>0</v>
      </c>
      <c r="T10" s="98">
        <f>'informació taules'!AH85+'informació taules'!AI85</f>
        <v>66</v>
      </c>
      <c r="U10" s="98">
        <f>'informació taules'!AJ85+'informació taules'!AK85</f>
        <v>124</v>
      </c>
      <c r="V10" s="98">
        <f>'informació taules'!AL85+'informació taules'!AM85</f>
        <v>0</v>
      </c>
      <c r="W10" s="98">
        <f>'informació taules'!AN85+'informació taules'!AO85</f>
        <v>420</v>
      </c>
      <c r="X10" s="98">
        <f>'informació taules'!AP85+'informació taules'!AQ85</f>
        <v>912</v>
      </c>
      <c r="Y10" s="98">
        <f>'informació taules'!AR85</f>
        <v>0</v>
      </c>
      <c r="Z10" s="98">
        <f>'informació taules'!AS85</f>
        <v>0</v>
      </c>
      <c r="AA10" s="98">
        <f>'informació taules'!AT85</f>
        <v>0</v>
      </c>
      <c r="AB10" s="98">
        <f>'informació taules'!AU85</f>
        <v>9</v>
      </c>
      <c r="AC10" s="99">
        <v>0.0</v>
      </c>
      <c r="AD10" s="99" t="s">
        <v>31</v>
      </c>
    </row>
    <row r="11" ht="15.75" customHeight="1">
      <c r="A11" s="56"/>
      <c r="B11" s="56"/>
      <c r="C11" s="84">
        <v>1.0</v>
      </c>
      <c r="D11" s="85">
        <f t="shared" ref="D11:P11" si="7">D10/$C$10</f>
        <v>0.008827756108</v>
      </c>
      <c r="E11" s="85">
        <f t="shared" si="7"/>
        <v>0.08191336481</v>
      </c>
      <c r="F11" s="85">
        <f t="shared" si="7"/>
        <v>0.01088072264</v>
      </c>
      <c r="G11" s="85">
        <f t="shared" si="7"/>
        <v>0.2176144529</v>
      </c>
      <c r="H11" s="85">
        <f t="shared" si="7"/>
        <v>0</v>
      </c>
      <c r="I11" s="85">
        <f t="shared" si="7"/>
        <v>0.02689386163</v>
      </c>
      <c r="J11" s="85">
        <f t="shared" si="7"/>
        <v>0.03202627797</v>
      </c>
      <c r="K11" s="85">
        <f t="shared" si="7"/>
        <v>0.009443646069</v>
      </c>
      <c r="L11" s="85">
        <f t="shared" si="7"/>
        <v>0.04578115377</v>
      </c>
      <c r="M11" s="85">
        <f t="shared" si="7"/>
        <v>0</v>
      </c>
      <c r="N11" s="85">
        <f t="shared" si="7"/>
        <v>0.1182508725</v>
      </c>
      <c r="O11" s="85">
        <f t="shared" si="7"/>
        <v>0.007390679532</v>
      </c>
      <c r="P11" s="85">
        <f t="shared" si="7"/>
        <v>0</v>
      </c>
      <c r="Q11" s="85">
        <v>0.0</v>
      </c>
      <c r="R11" s="85">
        <f t="shared" ref="R11:AD11" si="8">R10/$C$10</f>
        <v>0.1266680353</v>
      </c>
      <c r="S11" s="85">
        <f t="shared" si="8"/>
        <v>0</v>
      </c>
      <c r="T11" s="85">
        <f t="shared" si="8"/>
        <v>0.01354957914</v>
      </c>
      <c r="U11" s="85">
        <f t="shared" si="8"/>
        <v>0.02545678505</v>
      </c>
      <c r="V11" s="85">
        <f t="shared" si="8"/>
        <v>0</v>
      </c>
      <c r="W11" s="85">
        <f t="shared" si="8"/>
        <v>0.08622459454</v>
      </c>
      <c r="X11" s="85">
        <f t="shared" si="8"/>
        <v>0.1872305481</v>
      </c>
      <c r="Y11" s="85">
        <f t="shared" si="8"/>
        <v>0</v>
      </c>
      <c r="Z11" s="85">
        <f t="shared" si="8"/>
        <v>0</v>
      </c>
      <c r="AA11" s="85">
        <f t="shared" si="8"/>
        <v>0</v>
      </c>
      <c r="AB11" s="85">
        <f t="shared" si="8"/>
        <v>0.001847669883</v>
      </c>
      <c r="AC11" s="85">
        <f t="shared" si="8"/>
        <v>0</v>
      </c>
      <c r="AD11" s="85" t="str">
        <f t="shared" si="8"/>
        <v>#VALUE!</v>
      </c>
    </row>
    <row r="12" ht="15.75" customHeight="1">
      <c r="A12" s="49" t="s">
        <v>103</v>
      </c>
      <c r="B12" s="50" t="s">
        <v>100</v>
      </c>
      <c r="C12" s="98">
        <f>C4+C8</f>
        <v>703551</v>
      </c>
      <c r="D12" s="98">
        <f t="shared" ref="D12:P12" si="9">SUM(D4+D8)</f>
        <v>13405</v>
      </c>
      <c r="E12" s="98">
        <f t="shared" si="9"/>
        <v>28173</v>
      </c>
      <c r="F12" s="98">
        <f t="shared" si="9"/>
        <v>3381</v>
      </c>
      <c r="G12" s="98">
        <f t="shared" si="9"/>
        <v>104425</v>
      </c>
      <c r="H12" s="98">
        <f t="shared" si="9"/>
        <v>5266</v>
      </c>
      <c r="I12" s="98">
        <f t="shared" si="9"/>
        <v>36397</v>
      </c>
      <c r="J12" s="98">
        <f t="shared" si="9"/>
        <v>17359</v>
      </c>
      <c r="K12" s="98">
        <f t="shared" si="9"/>
        <v>5386</v>
      </c>
      <c r="L12" s="98">
        <f t="shared" si="9"/>
        <v>51814</v>
      </c>
      <c r="M12" s="98">
        <f t="shared" si="9"/>
        <v>20255</v>
      </c>
      <c r="N12" s="98">
        <f t="shared" si="9"/>
        <v>42455</v>
      </c>
      <c r="O12" s="98">
        <f t="shared" si="9"/>
        <v>26374</v>
      </c>
      <c r="P12" s="98">
        <f t="shared" si="9"/>
        <v>7120</v>
      </c>
      <c r="Q12" s="98">
        <v>119.0</v>
      </c>
      <c r="R12" s="98">
        <f t="shared" ref="R12:Y12" si="10">SUM(R4+R8)</f>
        <v>71570</v>
      </c>
      <c r="S12" s="98">
        <f t="shared" si="10"/>
        <v>3528</v>
      </c>
      <c r="T12" s="98">
        <f t="shared" si="10"/>
        <v>24156</v>
      </c>
      <c r="U12" s="98">
        <f t="shared" si="10"/>
        <v>38963</v>
      </c>
      <c r="V12" s="98">
        <f t="shared" si="10"/>
        <v>10419</v>
      </c>
      <c r="W12" s="98">
        <f t="shared" si="10"/>
        <v>111499</v>
      </c>
      <c r="X12" s="98">
        <f t="shared" si="10"/>
        <v>75336</v>
      </c>
      <c r="Y12" s="98">
        <f t="shared" si="10"/>
        <v>2588</v>
      </c>
      <c r="Z12" s="98">
        <v>98.0</v>
      </c>
      <c r="AA12" s="98">
        <v>2780.0</v>
      </c>
      <c r="AB12" s="98">
        <v>2402.0</v>
      </c>
      <c r="AC12" s="98">
        <v>845.0</v>
      </c>
      <c r="AD12" s="98">
        <v>38.0</v>
      </c>
    </row>
    <row r="13" ht="15.75" customHeight="1">
      <c r="A13" s="55"/>
      <c r="B13" s="56"/>
      <c r="C13" s="84">
        <f>C12/$C12</f>
        <v>1</v>
      </c>
      <c r="D13" s="85">
        <f t="shared" ref="D13:AB13" si="11">D12/$C$12</f>
        <v>0.0190533451</v>
      </c>
      <c r="E13" s="85">
        <f t="shared" si="11"/>
        <v>0.04004400534</v>
      </c>
      <c r="F13" s="85">
        <f t="shared" si="11"/>
        <v>0.004805621767</v>
      </c>
      <c r="G13" s="85">
        <f t="shared" si="11"/>
        <v>0.1484256294</v>
      </c>
      <c r="H13" s="85">
        <f t="shared" si="11"/>
        <v>0.007484887378</v>
      </c>
      <c r="I13" s="85">
        <f t="shared" si="11"/>
        <v>0.05173327875</v>
      </c>
      <c r="J13" s="85">
        <f t="shared" si="11"/>
        <v>0.02467340676</v>
      </c>
      <c r="K13" s="85">
        <f t="shared" si="11"/>
        <v>0.007655450706</v>
      </c>
      <c r="L13" s="85">
        <f t="shared" si="11"/>
        <v>0.07364640232</v>
      </c>
      <c r="M13" s="85">
        <f t="shared" si="11"/>
        <v>0.02878966841</v>
      </c>
      <c r="N13" s="85">
        <f t="shared" si="11"/>
        <v>0.0603438841</v>
      </c>
      <c r="O13" s="85">
        <f t="shared" si="11"/>
        <v>0.03748697678</v>
      </c>
      <c r="P13" s="85">
        <f t="shared" si="11"/>
        <v>0.0101200908</v>
      </c>
      <c r="Q13" s="85">
        <f t="shared" si="11"/>
        <v>0.000169141967</v>
      </c>
      <c r="R13" s="85">
        <f t="shared" si="11"/>
        <v>0.1017268116</v>
      </c>
      <c r="S13" s="85">
        <f t="shared" si="11"/>
        <v>0.005014561844</v>
      </c>
      <c r="T13" s="85">
        <f t="shared" si="11"/>
        <v>0.03433439793</v>
      </c>
      <c r="U13" s="85">
        <f t="shared" si="11"/>
        <v>0.05538049125</v>
      </c>
      <c r="V13" s="85">
        <f t="shared" si="11"/>
        <v>0.01480916096</v>
      </c>
      <c r="W13" s="85">
        <f t="shared" si="11"/>
        <v>0.1584803376</v>
      </c>
      <c r="X13" s="85">
        <f t="shared" si="11"/>
        <v>0.1070796573</v>
      </c>
      <c r="Y13" s="85">
        <f t="shared" si="11"/>
        <v>0.003678482441</v>
      </c>
      <c r="Z13" s="85">
        <f t="shared" si="11"/>
        <v>0.0001392933846</v>
      </c>
      <c r="AA13" s="85">
        <f t="shared" si="11"/>
        <v>0.003951383766</v>
      </c>
      <c r="AB13" s="85">
        <f t="shared" si="11"/>
        <v>0.003414109283</v>
      </c>
      <c r="AC13" s="85">
        <v>0.0</v>
      </c>
      <c r="AD13" s="85">
        <f>AD12/$C$12</f>
        <v>0.00005401172054</v>
      </c>
    </row>
    <row r="14" ht="15.75" customHeight="1">
      <c r="A14" s="55"/>
      <c r="B14" s="50" t="s">
        <v>101</v>
      </c>
      <c r="C14" s="98">
        <f>C6+C10</f>
        <v>12040</v>
      </c>
      <c r="D14" s="98">
        <f t="shared" ref="D14:P14" si="12">SUM(D6+D10)</f>
        <v>233</v>
      </c>
      <c r="E14" s="98">
        <f t="shared" si="12"/>
        <v>782</v>
      </c>
      <c r="F14" s="98">
        <f t="shared" si="12"/>
        <v>132</v>
      </c>
      <c r="G14" s="98">
        <f t="shared" si="12"/>
        <v>2117</v>
      </c>
      <c r="H14" s="98">
        <f t="shared" si="12"/>
        <v>101</v>
      </c>
      <c r="I14" s="98">
        <f t="shared" si="12"/>
        <v>363</v>
      </c>
      <c r="J14" s="98">
        <f t="shared" si="12"/>
        <v>199</v>
      </c>
      <c r="K14" s="98">
        <f t="shared" si="12"/>
        <v>46</v>
      </c>
      <c r="L14" s="98">
        <f t="shared" si="12"/>
        <v>748</v>
      </c>
      <c r="M14" s="98">
        <f t="shared" si="12"/>
        <v>20</v>
      </c>
      <c r="N14" s="98">
        <f t="shared" si="12"/>
        <v>1291</v>
      </c>
      <c r="O14" s="98">
        <f t="shared" si="12"/>
        <v>245</v>
      </c>
      <c r="P14" s="98">
        <f t="shared" si="12"/>
        <v>103</v>
      </c>
      <c r="Q14" s="98" t="s">
        <v>31</v>
      </c>
      <c r="R14" s="98">
        <f t="shared" ref="R14:Y14" si="13">SUM(R6+R10)</f>
        <v>1357</v>
      </c>
      <c r="S14" s="98">
        <f t="shared" si="13"/>
        <v>20</v>
      </c>
      <c r="T14" s="98">
        <f t="shared" si="13"/>
        <v>171</v>
      </c>
      <c r="U14" s="98">
        <f t="shared" si="13"/>
        <v>525</v>
      </c>
      <c r="V14" s="98">
        <f t="shared" si="13"/>
        <v>0</v>
      </c>
      <c r="W14" s="98">
        <f t="shared" si="13"/>
        <v>2178</v>
      </c>
      <c r="X14" s="98">
        <f t="shared" si="13"/>
        <v>1400</v>
      </c>
      <c r="Y14" s="98">
        <f t="shared" si="13"/>
        <v>0</v>
      </c>
      <c r="Z14" s="98">
        <v>0.0</v>
      </c>
      <c r="AA14" s="98">
        <v>8.0</v>
      </c>
      <c r="AB14" s="98">
        <v>9.0</v>
      </c>
      <c r="AC14" s="98">
        <f>SUM(AC6+AC10)</f>
        <v>0</v>
      </c>
      <c r="AD14" s="98" t="s">
        <v>31</v>
      </c>
    </row>
    <row r="15" ht="15.75" customHeight="1">
      <c r="A15" s="56"/>
      <c r="B15" s="56"/>
      <c r="C15" s="84">
        <f>C14/$C14</f>
        <v>1</v>
      </c>
      <c r="D15" s="85">
        <f t="shared" ref="D15:P15" si="14">D14/$C$14</f>
        <v>0.01935215947</v>
      </c>
      <c r="E15" s="85">
        <f t="shared" si="14"/>
        <v>0.06495016611</v>
      </c>
      <c r="F15" s="85">
        <f t="shared" si="14"/>
        <v>0.01096345515</v>
      </c>
      <c r="G15" s="85">
        <f t="shared" si="14"/>
        <v>0.1758305648</v>
      </c>
      <c r="H15" s="85">
        <f t="shared" si="14"/>
        <v>0.008388704319</v>
      </c>
      <c r="I15" s="85">
        <f t="shared" si="14"/>
        <v>0.03014950166</v>
      </c>
      <c r="J15" s="85">
        <f t="shared" si="14"/>
        <v>0.0165282392</v>
      </c>
      <c r="K15" s="85">
        <f t="shared" si="14"/>
        <v>0.003820598007</v>
      </c>
      <c r="L15" s="85">
        <f t="shared" si="14"/>
        <v>0.06212624585</v>
      </c>
      <c r="M15" s="85">
        <f t="shared" si="14"/>
        <v>0.001661129568</v>
      </c>
      <c r="N15" s="85">
        <f t="shared" si="14"/>
        <v>0.1072259136</v>
      </c>
      <c r="O15" s="85">
        <f t="shared" si="14"/>
        <v>0.02034883721</v>
      </c>
      <c r="P15" s="85">
        <f t="shared" si="14"/>
        <v>0.008554817276</v>
      </c>
      <c r="Q15" s="85">
        <v>0.0</v>
      </c>
      <c r="R15" s="85">
        <f t="shared" ref="R15:AC15" si="15">R14/$C$14</f>
        <v>0.1127076412</v>
      </c>
      <c r="S15" s="85">
        <f t="shared" si="15"/>
        <v>0.001661129568</v>
      </c>
      <c r="T15" s="85">
        <f t="shared" si="15"/>
        <v>0.01420265781</v>
      </c>
      <c r="U15" s="85">
        <f t="shared" si="15"/>
        <v>0.04360465116</v>
      </c>
      <c r="V15" s="85">
        <f t="shared" si="15"/>
        <v>0</v>
      </c>
      <c r="W15" s="85">
        <f t="shared" si="15"/>
        <v>0.18089701</v>
      </c>
      <c r="X15" s="85">
        <f t="shared" si="15"/>
        <v>0.1162790698</v>
      </c>
      <c r="Y15" s="85">
        <f t="shared" si="15"/>
        <v>0</v>
      </c>
      <c r="Z15" s="85">
        <f t="shared" si="15"/>
        <v>0</v>
      </c>
      <c r="AA15" s="85">
        <f t="shared" si="15"/>
        <v>0.0006644518272</v>
      </c>
      <c r="AB15" s="85">
        <f t="shared" si="15"/>
        <v>0.0007475083056</v>
      </c>
      <c r="AC15" s="85">
        <f t="shared" si="15"/>
        <v>0</v>
      </c>
      <c r="AD15" s="85">
        <v>0.0</v>
      </c>
    </row>
    <row r="16" ht="15.75" customHeight="1">
      <c r="A16" s="87" t="s">
        <v>108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V16" s="87"/>
      <c r="W16" s="87"/>
      <c r="X16" s="87"/>
      <c r="Y16" s="87"/>
      <c r="Z16" s="87"/>
    </row>
    <row r="17" ht="15.75" customHeight="1">
      <c r="A17" s="88" t="s">
        <v>111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ht="15.7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ht="15.75" customHeight="1">
      <c r="A19" s="96"/>
      <c r="B19" s="96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ht="15.75" customHeight="1">
      <c r="A20" s="64" t="s">
        <v>77</v>
      </c>
      <c r="B20" s="65">
        <v>0.1758</v>
      </c>
      <c r="C20" s="68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ht="15.75" customHeight="1">
      <c r="A21" s="64" t="s">
        <v>91</v>
      </c>
      <c r="B21" s="65">
        <v>0.1809</v>
      </c>
      <c r="C21" s="68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ht="15.75" customHeight="1">
      <c r="A22" s="64" t="s">
        <v>105</v>
      </c>
      <c r="B22" s="65">
        <v>0.1163</v>
      </c>
      <c r="C22" s="64"/>
    </row>
    <row r="23" ht="15.75" customHeight="1">
      <c r="A23" s="64" t="s">
        <v>87</v>
      </c>
      <c r="B23" s="65">
        <v>0.1127</v>
      </c>
      <c r="C23" s="64"/>
    </row>
    <row r="24" ht="15.75" customHeight="1">
      <c r="A24" s="64" t="s">
        <v>84</v>
      </c>
      <c r="B24" s="65">
        <v>0.1072</v>
      </c>
      <c r="C24" s="64"/>
    </row>
    <row r="25" ht="15.75" customHeight="1">
      <c r="A25" s="64" t="s">
        <v>82</v>
      </c>
      <c r="B25" s="65">
        <v>0.0621</v>
      </c>
      <c r="C25" s="64"/>
    </row>
    <row r="26" ht="15.75" customHeight="1">
      <c r="A26" s="68" t="s">
        <v>75</v>
      </c>
      <c r="B26" s="69">
        <v>0.065</v>
      </c>
      <c r="C26" s="64"/>
    </row>
    <row r="27" ht="15.75" customHeight="1">
      <c r="A27" s="64" t="s">
        <v>106</v>
      </c>
      <c r="B27" s="65">
        <v>0.0436</v>
      </c>
      <c r="C27" s="65"/>
    </row>
    <row r="28" ht="15.75" customHeight="1">
      <c r="A28" s="64" t="s">
        <v>79</v>
      </c>
      <c r="B28" s="65">
        <v>0.0301</v>
      </c>
      <c r="C28" s="64"/>
    </row>
    <row r="29" ht="15.75" customHeight="1">
      <c r="A29" s="68" t="s">
        <v>74</v>
      </c>
      <c r="B29" s="69">
        <v>0.0194</v>
      </c>
      <c r="C29" s="64"/>
    </row>
    <row r="30" ht="15.75" customHeight="1">
      <c r="A30" s="64" t="s">
        <v>85</v>
      </c>
      <c r="B30" s="65">
        <v>0.0203</v>
      </c>
      <c r="C30" s="64"/>
    </row>
    <row r="31" ht="15.75" customHeight="1">
      <c r="A31" s="64" t="s">
        <v>80</v>
      </c>
      <c r="B31" s="65">
        <v>0.0165</v>
      </c>
      <c r="C31" s="64"/>
    </row>
    <row r="32" ht="15.75" customHeight="1">
      <c r="A32" s="64" t="s">
        <v>89</v>
      </c>
      <c r="B32" s="65">
        <v>0.0142</v>
      </c>
      <c r="C32" s="64"/>
    </row>
    <row r="33" ht="15.75" customHeight="1">
      <c r="A33" s="64" t="s">
        <v>76</v>
      </c>
      <c r="B33" s="65">
        <v>0.011</v>
      </c>
      <c r="C33" s="65"/>
    </row>
    <row r="34" ht="15.75" customHeight="1">
      <c r="A34" s="64" t="s">
        <v>107</v>
      </c>
      <c r="B34" s="65">
        <f>H15+K15+M15+P15+Q15+S15+T15+AD15</f>
        <v>0.03828903654</v>
      </c>
      <c r="C34" s="64"/>
    </row>
    <row r="35" ht="15.75" customHeight="1">
      <c r="A35" s="64"/>
      <c r="B35" s="65"/>
      <c r="C35" s="64"/>
    </row>
    <row r="36" ht="15.75" customHeight="1">
      <c r="A36" s="39"/>
      <c r="B36" s="95"/>
      <c r="C36" s="39"/>
    </row>
    <row r="37" ht="15.75" customHeight="1">
      <c r="B37" s="95"/>
    </row>
    <row r="38" ht="15.75" customHeight="1">
      <c r="B38" s="95"/>
    </row>
    <row r="39" ht="15.75" customHeight="1">
      <c r="B39" s="95"/>
    </row>
    <row r="40" ht="15.75" customHeight="1">
      <c r="B40" s="95"/>
    </row>
    <row r="41" ht="15.75" customHeight="1">
      <c r="B41" s="95"/>
    </row>
    <row r="42" ht="15.75" customHeight="1">
      <c r="B42" s="95"/>
    </row>
    <row r="43" ht="15.75" customHeight="1">
      <c r="B43" s="95"/>
    </row>
    <row r="44" ht="15.75" customHeight="1">
      <c r="B44" s="95"/>
    </row>
    <row r="45" ht="15.75" customHeight="1">
      <c r="B45" s="95"/>
    </row>
    <row r="46" ht="15.75" customHeight="1">
      <c r="B46" s="95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43"/>
    <col customWidth="1" min="2" max="2" width="8.29"/>
    <col customWidth="1" min="3" max="3" width="10.0"/>
    <col customWidth="1" min="4" max="4" width="11.43"/>
    <col customWidth="1" min="5" max="29" width="10.0"/>
  </cols>
  <sheetData>
    <row r="1" ht="15.75" customHeight="1">
      <c r="A1" s="70" t="s">
        <v>114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ht="75.75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61</v>
      </c>
      <c r="R3" s="75" t="s">
        <v>87</v>
      </c>
      <c r="S3" s="75" t="s">
        <v>88</v>
      </c>
      <c r="T3" s="75" t="s">
        <v>89</v>
      </c>
      <c r="U3" s="75" t="s">
        <v>90</v>
      </c>
      <c r="V3" s="75" t="s">
        <v>20</v>
      </c>
      <c r="W3" s="75" t="s">
        <v>91</v>
      </c>
      <c r="X3" s="75" t="s">
        <v>92</v>
      </c>
      <c r="Y3" s="75" t="s">
        <v>93</v>
      </c>
      <c r="Z3" s="76" t="s">
        <v>94</v>
      </c>
      <c r="AA3" s="76" t="s">
        <v>95</v>
      </c>
      <c r="AB3" s="76" t="s">
        <v>96</v>
      </c>
      <c r="AC3" s="76" t="s">
        <v>97</v>
      </c>
    </row>
    <row r="4" ht="15.75" customHeight="1">
      <c r="A4" s="49" t="s">
        <v>99</v>
      </c>
      <c r="B4" s="50" t="s">
        <v>100</v>
      </c>
      <c r="C4" s="98">
        <f>'informació taules'!B7+'informació taules'!C7</f>
        <v>355120</v>
      </c>
      <c r="D4" s="98">
        <f>'informació taules'!D7+'informació taules'!E7</f>
        <v>7591</v>
      </c>
      <c r="E4" s="98">
        <f>'informació taules'!F7</f>
        <v>8018</v>
      </c>
      <c r="F4" s="98">
        <f>'informació taules'!G7+'informació taules'!H7</f>
        <v>1659</v>
      </c>
      <c r="G4" s="98">
        <f>'informació taules'!I7+'informació taules'!J7</f>
        <v>54579</v>
      </c>
      <c r="H4" s="98">
        <f>'informació taules'!K7+'informació taules'!L7</f>
        <v>3290</v>
      </c>
      <c r="I4" s="98">
        <f>'informació taules'!M7+'informació taules'!N7</f>
        <v>14857</v>
      </c>
      <c r="J4" s="98">
        <f>'informació taules'!O7+'informació taules'!P7</f>
        <v>3638</v>
      </c>
      <c r="K4" s="98">
        <f>'informació taules'!Q7+'informació taules'!R7</f>
        <v>896</v>
      </c>
      <c r="L4" s="98">
        <f>'informació taules'!S7+'informació taules'!T7</f>
        <v>32732</v>
      </c>
      <c r="M4" s="98">
        <f>'informació taules'!U7+'informació taules'!V7</f>
        <v>12550</v>
      </c>
      <c r="N4" s="98">
        <f>'informació taules'!W7+'informació taules'!X7</f>
        <v>20956</v>
      </c>
      <c r="O4" s="98">
        <f>'informació taules'!Y7+'informació taules'!Z7</f>
        <v>20762</v>
      </c>
      <c r="P4" s="98">
        <f>'informació taules'!AA7+'informació taules'!AB7</f>
        <v>4802</v>
      </c>
      <c r="Q4" s="98">
        <f>'informació taules'!AC7</f>
        <v>57</v>
      </c>
      <c r="R4" s="98">
        <f>'informació taules'!AE7</f>
        <v>29943</v>
      </c>
      <c r="S4" s="98">
        <f>'informació taules'!AF7+'informació taules'!AG7</f>
        <v>2955</v>
      </c>
      <c r="T4" s="98">
        <f>'informació taules'!AH7+'informació taules'!AI7</f>
        <v>13225</v>
      </c>
      <c r="U4" s="98">
        <f>'informació taules'!AJ7+'informació taules'!AK7</f>
        <v>28956</v>
      </c>
      <c r="V4" s="98">
        <f>'informació taules'!AL7+'informació taules'!AM7</f>
        <v>3160</v>
      </c>
      <c r="W4" s="98">
        <f>'informació taules'!AN7+'informació taules'!AO7</f>
        <v>68849</v>
      </c>
      <c r="X4" s="98">
        <f>'informació taules'!AP7+'informació taules'!AQ7</f>
        <v>20457</v>
      </c>
      <c r="Y4" s="98">
        <f>'informació taules'!AR7+'informació taules'!AS7</f>
        <v>1152</v>
      </c>
      <c r="Z4" s="98" t="s">
        <v>31</v>
      </c>
      <c r="AA4" s="98" t="s">
        <v>31</v>
      </c>
      <c r="AB4" s="98">
        <f>'informació taules'!AV7</f>
        <v>36</v>
      </c>
      <c r="AC4" s="99">
        <f>'informació taules'!AW7</f>
        <v>0</v>
      </c>
    </row>
    <row r="5" ht="15.75" customHeight="1">
      <c r="A5" s="55"/>
      <c r="B5" s="56"/>
      <c r="C5" s="84">
        <v>1.0</v>
      </c>
      <c r="D5" s="100">
        <f t="shared" ref="D5:Y5" si="1">D4/$C$4</f>
        <v>0.02137587294</v>
      </c>
      <c r="E5" s="100">
        <f t="shared" si="1"/>
        <v>0.0225782834</v>
      </c>
      <c r="F5" s="100">
        <f t="shared" si="1"/>
        <v>0.004671660284</v>
      </c>
      <c r="G5" s="100">
        <f t="shared" si="1"/>
        <v>0.1536917098</v>
      </c>
      <c r="H5" s="100">
        <f t="shared" si="1"/>
        <v>0.009264473981</v>
      </c>
      <c r="I5" s="100">
        <f t="shared" si="1"/>
        <v>0.04183656229</v>
      </c>
      <c r="J5" s="100">
        <f t="shared" si="1"/>
        <v>0.01024442442</v>
      </c>
      <c r="K5" s="100">
        <f t="shared" si="1"/>
        <v>0.002523090786</v>
      </c>
      <c r="L5" s="100">
        <f t="shared" si="1"/>
        <v>0.09217166028</v>
      </c>
      <c r="M5" s="100">
        <f t="shared" si="1"/>
        <v>0.0353401667</v>
      </c>
      <c r="N5" s="100">
        <f t="shared" si="1"/>
        <v>0.05901103852</v>
      </c>
      <c r="O5" s="100">
        <f t="shared" si="1"/>
        <v>0.05846474431</v>
      </c>
      <c r="P5" s="100">
        <f t="shared" si="1"/>
        <v>0.01352218968</v>
      </c>
      <c r="Q5" s="100">
        <f t="shared" si="1"/>
        <v>0.0001605091237</v>
      </c>
      <c r="R5" s="100">
        <f t="shared" si="1"/>
        <v>0.08431797702</v>
      </c>
      <c r="S5" s="100">
        <f t="shared" si="1"/>
        <v>0.008321130885</v>
      </c>
      <c r="T5" s="100">
        <f t="shared" si="1"/>
        <v>0.03724093264</v>
      </c>
      <c r="U5" s="100">
        <f t="shared" si="1"/>
        <v>0.08153863483</v>
      </c>
      <c r="V5" s="100">
        <f t="shared" si="1"/>
        <v>0.008898400541</v>
      </c>
      <c r="W5" s="100">
        <f t="shared" si="1"/>
        <v>0.1938753098</v>
      </c>
      <c r="X5" s="100">
        <f t="shared" si="1"/>
        <v>0.0576058797</v>
      </c>
      <c r="Y5" s="100">
        <f t="shared" si="1"/>
        <v>0.003243973868</v>
      </c>
      <c r="Z5" s="100" t="s">
        <v>31</v>
      </c>
      <c r="AA5" s="100" t="s">
        <v>31</v>
      </c>
      <c r="AB5" s="100">
        <f t="shared" ref="AB5:AC5" si="2">AB4/$C$4</f>
        <v>0.0001013741834</v>
      </c>
      <c r="AC5" s="100">
        <f t="shared" si="2"/>
        <v>0</v>
      </c>
    </row>
    <row r="6" ht="15.75" customHeight="1">
      <c r="A6" s="55"/>
      <c r="B6" s="50" t="s">
        <v>101</v>
      </c>
      <c r="C6" s="98">
        <f>'informació taules'!B11+'informació taules'!C11</f>
        <v>7132</v>
      </c>
      <c r="D6" s="98">
        <f>'informació taules'!D9+'informació taules'!E9</f>
        <v>408</v>
      </c>
      <c r="E6" s="98">
        <f>'informació taules'!F11</f>
        <v>331</v>
      </c>
      <c r="F6" s="98">
        <f>'informació taules'!G11+'informació taules'!H11</f>
        <v>70</v>
      </c>
      <c r="G6" s="98">
        <f>'informació taules'!I11+'informació taules'!J11</f>
        <v>1001</v>
      </c>
      <c r="H6" s="98">
        <f>'informació taules'!K11+'informació taules'!L11</f>
        <v>91</v>
      </c>
      <c r="I6" s="98">
        <f>'informació taules'!M11+'informació taules'!N11</f>
        <v>179</v>
      </c>
      <c r="J6" s="98">
        <f>'informació taules'!O11+'informació taules'!P11</f>
        <v>63</v>
      </c>
      <c r="K6" s="98">
        <f>'informació taules'!Q11+'informació taules'!R11</f>
        <v>0</v>
      </c>
      <c r="L6" s="98">
        <f>'informació taules'!S11+'informació taules'!T11</f>
        <v>589</v>
      </c>
      <c r="M6" s="98">
        <f>'informació taules'!U11+'informació taules'!V11</f>
        <v>26</v>
      </c>
      <c r="N6" s="98">
        <f>'informació taules'!X11</f>
        <v>748</v>
      </c>
      <c r="O6" s="98">
        <f>'informació taules'!Y11+'informació taules'!Z11</f>
        <v>198</v>
      </c>
      <c r="P6" s="98">
        <f>'informació taules'!AB11</f>
        <v>118</v>
      </c>
      <c r="Q6" s="98">
        <v>0.0</v>
      </c>
      <c r="R6" s="98">
        <f>'informació taules'!AE11</f>
        <v>664</v>
      </c>
      <c r="S6" s="98">
        <v>23.0</v>
      </c>
      <c r="T6" s="98">
        <f>'informació taules'!AH11+'informació taules'!AI11</f>
        <v>104</v>
      </c>
      <c r="U6" s="98">
        <f>'informació taules'!AK11</f>
        <v>376</v>
      </c>
      <c r="V6" s="98">
        <f>'informació taules'!AL11+'informació taules'!AM11</f>
        <v>0</v>
      </c>
      <c r="W6" s="98">
        <f>'informació taules'!AN11+'informació taules'!AO11</f>
        <v>1868</v>
      </c>
      <c r="X6" s="98">
        <f>'informació taules'!AP11+'informació taules'!AQ11</f>
        <v>479</v>
      </c>
      <c r="Y6" s="98">
        <v>0.0</v>
      </c>
      <c r="Z6" s="98" t="s">
        <v>31</v>
      </c>
      <c r="AA6" s="98" t="s">
        <v>31</v>
      </c>
      <c r="AB6" s="98">
        <v>0.0</v>
      </c>
      <c r="AC6" s="99">
        <v>0.0</v>
      </c>
    </row>
    <row r="7" ht="15.75" customHeight="1">
      <c r="A7" s="56"/>
      <c r="B7" s="56"/>
      <c r="C7" s="84">
        <v>1.0</v>
      </c>
      <c r="D7" s="85">
        <f t="shared" ref="D7:Y7" si="3">D6/$C$6</f>
        <v>0.05720695457</v>
      </c>
      <c r="E7" s="85">
        <f t="shared" si="3"/>
        <v>0.04641054403</v>
      </c>
      <c r="F7" s="85">
        <f t="shared" si="3"/>
        <v>0.009814918676</v>
      </c>
      <c r="G7" s="85">
        <f t="shared" si="3"/>
        <v>0.1403533371</v>
      </c>
      <c r="H7" s="85">
        <f t="shared" si="3"/>
        <v>0.01275939428</v>
      </c>
      <c r="I7" s="85">
        <f t="shared" si="3"/>
        <v>0.02509814919</v>
      </c>
      <c r="J7" s="85">
        <f t="shared" si="3"/>
        <v>0.008833426809</v>
      </c>
      <c r="K7" s="85">
        <f t="shared" si="3"/>
        <v>0</v>
      </c>
      <c r="L7" s="85">
        <f t="shared" si="3"/>
        <v>0.08258553001</v>
      </c>
      <c r="M7" s="85">
        <f t="shared" si="3"/>
        <v>0.003645541223</v>
      </c>
      <c r="N7" s="85">
        <f t="shared" si="3"/>
        <v>0.1048794167</v>
      </c>
      <c r="O7" s="85">
        <f t="shared" si="3"/>
        <v>0.02776219854</v>
      </c>
      <c r="P7" s="85">
        <f t="shared" si="3"/>
        <v>0.01654514863</v>
      </c>
      <c r="Q7" s="85">
        <f t="shared" si="3"/>
        <v>0</v>
      </c>
      <c r="R7" s="85">
        <f t="shared" si="3"/>
        <v>0.0931015143</v>
      </c>
      <c r="S7" s="85">
        <f t="shared" si="3"/>
        <v>0.003224901851</v>
      </c>
      <c r="T7" s="85">
        <f t="shared" si="3"/>
        <v>0.01458216489</v>
      </c>
      <c r="U7" s="85">
        <f t="shared" si="3"/>
        <v>0.0527201346</v>
      </c>
      <c r="V7" s="85">
        <f t="shared" si="3"/>
        <v>0</v>
      </c>
      <c r="W7" s="85">
        <f t="shared" si="3"/>
        <v>0.2619181155</v>
      </c>
      <c r="X7" s="85">
        <f t="shared" si="3"/>
        <v>0.06716208637</v>
      </c>
      <c r="Y7" s="85">
        <f t="shared" si="3"/>
        <v>0</v>
      </c>
      <c r="Z7" s="85" t="s">
        <v>31</v>
      </c>
      <c r="AA7" s="85" t="s">
        <v>31</v>
      </c>
      <c r="AB7" s="85">
        <f t="shared" ref="AB7:AC7" si="4">AB6/$C$6</f>
        <v>0</v>
      </c>
      <c r="AC7" s="85">
        <f t="shared" si="4"/>
        <v>0</v>
      </c>
    </row>
    <row r="8" ht="15.75" customHeight="1">
      <c r="A8" s="49" t="s">
        <v>102</v>
      </c>
      <c r="B8" s="50" t="s">
        <v>100</v>
      </c>
      <c r="C8" s="98">
        <v>348444.0</v>
      </c>
      <c r="D8" s="98">
        <f>'informació taules'!D32+'informació taules'!E32</f>
        <v>5988</v>
      </c>
      <c r="E8" s="98">
        <f>'informació taules'!F32</f>
        <v>18482</v>
      </c>
      <c r="F8" s="98">
        <f>'informació taules'!G32+'informació taules'!H32</f>
        <v>1701</v>
      </c>
      <c r="G8" s="98">
        <f>'informació taules'!I32+'informació taules'!J32</f>
        <v>53762</v>
      </c>
      <c r="H8" s="98">
        <f>'informació taules'!K32+'informació taules'!L32</f>
        <v>1978</v>
      </c>
      <c r="I8" s="98">
        <f>'informació taules'!M32+'informació taules'!N32</f>
        <v>22376</v>
      </c>
      <c r="J8" s="98">
        <f>'informació taules'!O32+'informació taules'!P32</f>
        <v>13460</v>
      </c>
      <c r="K8" s="98">
        <f>'informació taules'!Q32+'informació taules'!R32</f>
        <v>5347</v>
      </c>
      <c r="L8" s="98">
        <f>'informació taules'!S32+'informació taules'!T32</f>
        <v>23634</v>
      </c>
      <c r="M8" s="98">
        <f>'informació taules'!U32+'informació taules'!V32</f>
        <v>8264</v>
      </c>
      <c r="N8" s="98">
        <f>'informació taules'!W32+'informació taules'!X32</f>
        <v>21275</v>
      </c>
      <c r="O8" s="98">
        <f>'informació taules'!Y32+'informació taules'!Z32</f>
        <v>6750</v>
      </c>
      <c r="P8" s="98">
        <f>'informació taules'!AA32+'informació taules'!AB32</f>
        <v>2068</v>
      </c>
      <c r="Q8" s="98">
        <f>'informació taules'!AC32</f>
        <v>0</v>
      </c>
      <c r="R8" s="98">
        <f>'informació taules'!AD32+'informació taules'!AE32</f>
        <v>40435</v>
      </c>
      <c r="S8" s="98">
        <f>'informació taules'!AF32+'informació taules'!AG32</f>
        <v>779</v>
      </c>
      <c r="T8" s="98">
        <f>'informació taules'!AH32+'informació taules'!AI32</f>
        <v>12308</v>
      </c>
      <c r="U8" s="98">
        <f>'informació taules'!AJ32+'informació taules'!AK32</f>
        <v>10438</v>
      </c>
      <c r="V8" s="98">
        <f>'informació taules'!AL32+'informació taules'!AM32</f>
        <v>7350</v>
      </c>
      <c r="W8" s="98">
        <f>'informació taules'!AN32+'informació taules'!AO32</f>
        <v>41111</v>
      </c>
      <c r="X8" s="98">
        <f>'informació taules'!AP32+'informació taules'!AQ32</f>
        <v>54197</v>
      </c>
      <c r="Y8" s="98">
        <f>'informació taules'!AR32+'informació taules'!AS32</f>
        <v>1280</v>
      </c>
      <c r="Z8" s="98">
        <f>'informació taules'!AT32</f>
        <v>98</v>
      </c>
      <c r="AA8" s="98">
        <f>'informació taules'!AU32</f>
        <v>2780</v>
      </c>
      <c r="AB8" s="98">
        <f>'informació taules'!AV32</f>
        <v>659</v>
      </c>
      <c r="AC8" s="99">
        <v>0.0</v>
      </c>
    </row>
    <row r="9" ht="15.75" customHeight="1">
      <c r="A9" s="55"/>
      <c r="B9" s="56"/>
      <c r="C9" s="84">
        <v>1.0</v>
      </c>
      <c r="D9" s="85">
        <f t="shared" ref="D9:AC9" si="5">D8/$C$8</f>
        <v>0.0171849709</v>
      </c>
      <c r="E9" s="85">
        <f t="shared" si="5"/>
        <v>0.05304152174</v>
      </c>
      <c r="F9" s="85">
        <f t="shared" si="5"/>
        <v>0.004881702655</v>
      </c>
      <c r="G9" s="85">
        <f t="shared" si="5"/>
        <v>0.1542916509</v>
      </c>
      <c r="H9" s="85">
        <f t="shared" si="5"/>
        <v>0.005676665404</v>
      </c>
      <c r="I9" s="85">
        <f t="shared" si="5"/>
        <v>0.06421691864</v>
      </c>
      <c r="J9" s="85">
        <f t="shared" si="5"/>
        <v>0.0386288758</v>
      </c>
      <c r="K9" s="85">
        <f t="shared" si="5"/>
        <v>0.01534536396</v>
      </c>
      <c r="L9" s="85">
        <f t="shared" si="5"/>
        <v>0.06782725488</v>
      </c>
      <c r="M9" s="85">
        <f t="shared" si="5"/>
        <v>0.02371686699</v>
      </c>
      <c r="N9" s="85">
        <f t="shared" si="5"/>
        <v>0.06105715696</v>
      </c>
      <c r="O9" s="85">
        <f t="shared" si="5"/>
        <v>0.01937183593</v>
      </c>
      <c r="P9" s="85">
        <f t="shared" si="5"/>
        <v>0.00593495655</v>
      </c>
      <c r="Q9" s="85">
        <f t="shared" si="5"/>
        <v>0</v>
      </c>
      <c r="R9" s="85">
        <f t="shared" si="5"/>
        <v>0.116044472</v>
      </c>
      <c r="S9" s="85">
        <f t="shared" si="5"/>
        <v>0.002235653362</v>
      </c>
      <c r="T9" s="85">
        <f t="shared" si="5"/>
        <v>0.03532274914</v>
      </c>
      <c r="U9" s="85">
        <f t="shared" si="5"/>
        <v>0.02995603311</v>
      </c>
      <c r="V9" s="85">
        <f t="shared" si="5"/>
        <v>0.02109377691</v>
      </c>
      <c r="W9" s="85">
        <f t="shared" si="5"/>
        <v>0.1179845255</v>
      </c>
      <c r="X9" s="85">
        <f t="shared" si="5"/>
        <v>0.1555400581</v>
      </c>
      <c r="Y9" s="85">
        <f t="shared" si="5"/>
        <v>0.003673474073</v>
      </c>
      <c r="Z9" s="85">
        <f t="shared" si="5"/>
        <v>0.0002812503587</v>
      </c>
      <c r="AA9" s="85">
        <f t="shared" si="5"/>
        <v>0.007978326503</v>
      </c>
      <c r="AB9" s="85">
        <f t="shared" si="5"/>
        <v>0.001891265167</v>
      </c>
      <c r="AC9" s="85">
        <f t="shared" si="5"/>
        <v>0</v>
      </c>
    </row>
    <row r="10" ht="15.75" customHeight="1">
      <c r="A10" s="55"/>
      <c r="B10" s="50" t="s">
        <v>101</v>
      </c>
      <c r="C10" s="98">
        <v>4507.0</v>
      </c>
      <c r="D10" s="98">
        <f>'informació taules'!D36+'informació taules'!E36</f>
        <v>45</v>
      </c>
      <c r="E10" s="98">
        <f>'informació taules'!F36</f>
        <v>378</v>
      </c>
      <c r="F10" s="98">
        <f>'informació taules'!G36+'informació taules'!H36</f>
        <v>58</v>
      </c>
      <c r="G10" s="98">
        <f>'informació taules'!I36+'informació taules'!J36</f>
        <v>1022</v>
      </c>
      <c r="H10" s="98">
        <f>'informació taules'!K36+'informació taules'!L36</f>
        <v>0</v>
      </c>
      <c r="I10" s="98">
        <f>'informació taules'!M36+'informació taules'!N36</f>
        <v>147</v>
      </c>
      <c r="J10" s="98">
        <f>'informació taules'!O36+'informació taules'!P36</f>
        <v>163</v>
      </c>
      <c r="K10" s="98">
        <f>'informació taules'!Q36+'informació taules'!R36</f>
        <v>42</v>
      </c>
      <c r="L10" s="98">
        <f>'informació taules'!S36+'informació taules'!T36</f>
        <v>228</v>
      </c>
      <c r="M10" s="98">
        <f>'informació taules'!U36+'informació taules'!V36</f>
        <v>0</v>
      </c>
      <c r="N10" s="98">
        <f>'informació taules'!W36+'informació taules'!X36</f>
        <v>539</v>
      </c>
      <c r="O10" s="98">
        <f>'informació taules'!Y36+'informació taules'!Z36</f>
        <v>33</v>
      </c>
      <c r="P10" s="98">
        <f>'informació taules'!AA36+'informació taules'!AB36</f>
        <v>0</v>
      </c>
      <c r="Q10" s="98">
        <v>0.0</v>
      </c>
      <c r="R10" s="98">
        <f>'informació taules'!AD36+'informació taules'!AE36</f>
        <v>577</v>
      </c>
      <c r="S10" s="98">
        <f>'informació taules'!AF36+'informació taules'!AG36</f>
        <v>0</v>
      </c>
      <c r="T10" s="98">
        <f>'informació taules'!AH36+'informació taules'!AI36</f>
        <v>79</v>
      </c>
      <c r="U10" s="98">
        <f>'informació taules'!AJ36+'informació taules'!AK36</f>
        <v>117</v>
      </c>
      <c r="V10" s="98">
        <f>'informació taules'!AL36+'informació taules'!AM36</f>
        <v>0</v>
      </c>
      <c r="W10" s="98">
        <f>'informació taules'!AN36+'informació taules'!AO36</f>
        <v>421</v>
      </c>
      <c r="X10" s="98">
        <f>'informació taules'!AP36+'informació taules'!AQ36</f>
        <v>920</v>
      </c>
      <c r="Y10" s="98">
        <v>0.0</v>
      </c>
      <c r="Z10" s="98">
        <v>0.0</v>
      </c>
      <c r="AA10" s="98">
        <f>'informació taules'!AU36</f>
        <v>8</v>
      </c>
      <c r="AB10" s="98">
        <v>0.0</v>
      </c>
      <c r="AC10" s="99">
        <v>0.0</v>
      </c>
    </row>
    <row r="11" ht="15.75" customHeight="1">
      <c r="A11" s="56"/>
      <c r="B11" s="56"/>
      <c r="C11" s="84">
        <v>1.0</v>
      </c>
      <c r="D11" s="85">
        <f t="shared" ref="D11:AC11" si="6">D10/$C$10</f>
        <v>0.009984468604</v>
      </c>
      <c r="E11" s="85">
        <f t="shared" si="6"/>
        <v>0.08386953628</v>
      </c>
      <c r="F11" s="85">
        <f t="shared" si="6"/>
        <v>0.01286887065</v>
      </c>
      <c r="G11" s="85">
        <f t="shared" si="6"/>
        <v>0.2267583759</v>
      </c>
      <c r="H11" s="85">
        <f t="shared" si="6"/>
        <v>0</v>
      </c>
      <c r="I11" s="85">
        <f t="shared" si="6"/>
        <v>0.03261593077</v>
      </c>
      <c r="J11" s="85">
        <f t="shared" si="6"/>
        <v>0.03616596406</v>
      </c>
      <c r="K11" s="85">
        <f t="shared" si="6"/>
        <v>0.009318837364</v>
      </c>
      <c r="L11" s="85">
        <f t="shared" si="6"/>
        <v>0.05058797426</v>
      </c>
      <c r="M11" s="85">
        <f t="shared" si="6"/>
        <v>0</v>
      </c>
      <c r="N11" s="85">
        <f t="shared" si="6"/>
        <v>0.1195917462</v>
      </c>
      <c r="O11" s="85">
        <f t="shared" si="6"/>
        <v>0.007321943643</v>
      </c>
      <c r="P11" s="85">
        <f t="shared" si="6"/>
        <v>0</v>
      </c>
      <c r="Q11" s="85">
        <f t="shared" si="6"/>
        <v>0</v>
      </c>
      <c r="R11" s="85">
        <f t="shared" si="6"/>
        <v>0.1280230752</v>
      </c>
      <c r="S11" s="85">
        <f t="shared" si="6"/>
        <v>0</v>
      </c>
      <c r="T11" s="85">
        <f t="shared" si="6"/>
        <v>0.01752828933</v>
      </c>
      <c r="U11" s="85">
        <f t="shared" si="6"/>
        <v>0.02595961837</v>
      </c>
      <c r="V11" s="85">
        <f t="shared" si="6"/>
        <v>0</v>
      </c>
      <c r="W11" s="85">
        <f t="shared" si="6"/>
        <v>0.09341025072</v>
      </c>
      <c r="X11" s="85">
        <f t="shared" si="6"/>
        <v>0.2041269137</v>
      </c>
      <c r="Y11" s="85">
        <f t="shared" si="6"/>
        <v>0</v>
      </c>
      <c r="Z11" s="85">
        <f t="shared" si="6"/>
        <v>0</v>
      </c>
      <c r="AA11" s="85">
        <f t="shared" si="6"/>
        <v>0.001775016641</v>
      </c>
      <c r="AB11" s="85">
        <f t="shared" si="6"/>
        <v>0</v>
      </c>
      <c r="AC11" s="85">
        <f t="shared" si="6"/>
        <v>0</v>
      </c>
    </row>
    <row r="12" ht="15.75" customHeight="1">
      <c r="A12" s="49" t="s">
        <v>103</v>
      </c>
      <c r="B12" s="50" t="s">
        <v>100</v>
      </c>
      <c r="C12" s="98">
        <f>C4+C8</f>
        <v>703564</v>
      </c>
      <c r="D12" s="98">
        <f t="shared" ref="D12:Y12" si="7">SUM(D4+D8)</f>
        <v>13579</v>
      </c>
      <c r="E12" s="98">
        <f t="shared" si="7"/>
        <v>26500</v>
      </c>
      <c r="F12" s="98">
        <f t="shared" si="7"/>
        <v>3360</v>
      </c>
      <c r="G12" s="98">
        <f t="shared" si="7"/>
        <v>108341</v>
      </c>
      <c r="H12" s="98">
        <f t="shared" si="7"/>
        <v>5268</v>
      </c>
      <c r="I12" s="98">
        <f t="shared" si="7"/>
        <v>37233</v>
      </c>
      <c r="J12" s="98">
        <f t="shared" si="7"/>
        <v>17098</v>
      </c>
      <c r="K12" s="98">
        <f t="shared" si="7"/>
        <v>6243</v>
      </c>
      <c r="L12" s="98">
        <f t="shared" si="7"/>
        <v>56366</v>
      </c>
      <c r="M12" s="98">
        <f t="shared" si="7"/>
        <v>20814</v>
      </c>
      <c r="N12" s="98">
        <f t="shared" si="7"/>
        <v>42231</v>
      </c>
      <c r="O12" s="98">
        <f t="shared" si="7"/>
        <v>27512</v>
      </c>
      <c r="P12" s="98">
        <f t="shared" si="7"/>
        <v>6870</v>
      </c>
      <c r="Q12" s="98">
        <f t="shared" si="7"/>
        <v>57</v>
      </c>
      <c r="R12" s="98">
        <f t="shared" si="7"/>
        <v>70378</v>
      </c>
      <c r="S12" s="98">
        <f t="shared" si="7"/>
        <v>3734</v>
      </c>
      <c r="T12" s="98">
        <f t="shared" si="7"/>
        <v>25533</v>
      </c>
      <c r="U12" s="98">
        <f t="shared" si="7"/>
        <v>39394</v>
      </c>
      <c r="V12" s="98">
        <f t="shared" si="7"/>
        <v>10510</v>
      </c>
      <c r="W12" s="98">
        <f t="shared" si="7"/>
        <v>109960</v>
      </c>
      <c r="X12" s="98">
        <f t="shared" si="7"/>
        <v>74654</v>
      </c>
      <c r="Y12" s="98">
        <f t="shared" si="7"/>
        <v>2432</v>
      </c>
      <c r="Z12" s="98">
        <v>98.0</v>
      </c>
      <c r="AA12" s="98">
        <v>2780.0</v>
      </c>
      <c r="AB12" s="98">
        <f t="shared" ref="AB12:AC12" si="8">SUM(AB4+AB8)</f>
        <v>695</v>
      </c>
      <c r="AC12" s="98">
        <f t="shared" si="8"/>
        <v>0</v>
      </c>
    </row>
    <row r="13" ht="15.75" customHeight="1">
      <c r="A13" s="55"/>
      <c r="B13" s="56"/>
      <c r="C13" s="84">
        <f>C12/$C12</f>
        <v>1</v>
      </c>
      <c r="D13" s="85">
        <f t="shared" ref="D13:AC13" si="9">D12/$C$12</f>
        <v>0.0193003053</v>
      </c>
      <c r="E13" s="85">
        <f t="shared" si="9"/>
        <v>0.0376653723</v>
      </c>
      <c r="F13" s="85">
        <f t="shared" si="9"/>
        <v>0.004775684941</v>
      </c>
      <c r="G13" s="85">
        <f t="shared" si="9"/>
        <v>0.153988834</v>
      </c>
      <c r="H13" s="85">
        <f t="shared" si="9"/>
        <v>0.007487591747</v>
      </c>
      <c r="I13" s="85">
        <f t="shared" si="9"/>
        <v>0.05292055876</v>
      </c>
      <c r="J13" s="85">
        <f t="shared" si="9"/>
        <v>0.02430198248</v>
      </c>
      <c r="K13" s="85">
        <f t="shared" si="9"/>
        <v>0.008873393181</v>
      </c>
      <c r="L13" s="85">
        <f t="shared" si="9"/>
        <v>0.08011495756</v>
      </c>
      <c r="M13" s="85">
        <f t="shared" si="9"/>
        <v>0.02958366261</v>
      </c>
      <c r="N13" s="85">
        <f t="shared" si="9"/>
        <v>0.06002439011</v>
      </c>
      <c r="O13" s="85">
        <f t="shared" si="9"/>
        <v>0.03910376313</v>
      </c>
      <c r="P13" s="85">
        <f t="shared" si="9"/>
        <v>0.009764570103</v>
      </c>
      <c r="Q13" s="85">
        <f t="shared" si="9"/>
        <v>0.00008101608382</v>
      </c>
      <c r="R13" s="85">
        <f t="shared" si="9"/>
        <v>0.1000307008</v>
      </c>
      <c r="S13" s="85">
        <f t="shared" si="9"/>
        <v>0.005307264158</v>
      </c>
      <c r="T13" s="85">
        <f t="shared" si="9"/>
        <v>0.03629094155</v>
      </c>
      <c r="U13" s="85">
        <f t="shared" si="9"/>
        <v>0.05599206327</v>
      </c>
      <c r="V13" s="85">
        <f t="shared" si="9"/>
        <v>0.01493822879</v>
      </c>
      <c r="W13" s="85">
        <f t="shared" si="9"/>
        <v>0.156289975</v>
      </c>
      <c r="X13" s="85">
        <f t="shared" si="9"/>
        <v>0.1061083285</v>
      </c>
      <c r="Y13" s="85">
        <f t="shared" si="9"/>
        <v>0.003456686243</v>
      </c>
      <c r="Z13" s="85">
        <f t="shared" si="9"/>
        <v>0.0001392908108</v>
      </c>
      <c r="AA13" s="85">
        <f t="shared" si="9"/>
        <v>0.003951310755</v>
      </c>
      <c r="AB13" s="85">
        <f t="shared" si="9"/>
        <v>0.0009878276887</v>
      </c>
      <c r="AC13" s="85">
        <f t="shared" si="9"/>
        <v>0</v>
      </c>
    </row>
    <row r="14" ht="15.75" customHeight="1">
      <c r="A14" s="55"/>
      <c r="B14" s="50" t="s">
        <v>101</v>
      </c>
      <c r="C14" s="98">
        <f>C6+C10</f>
        <v>11639</v>
      </c>
      <c r="D14" s="98">
        <f t="shared" ref="D14:Y14" si="10">SUM(D6+D10)</f>
        <v>453</v>
      </c>
      <c r="E14" s="98">
        <f t="shared" si="10"/>
        <v>709</v>
      </c>
      <c r="F14" s="98">
        <f t="shared" si="10"/>
        <v>128</v>
      </c>
      <c r="G14" s="98">
        <f t="shared" si="10"/>
        <v>2023</v>
      </c>
      <c r="H14" s="98">
        <f t="shared" si="10"/>
        <v>91</v>
      </c>
      <c r="I14" s="98">
        <f t="shared" si="10"/>
        <v>326</v>
      </c>
      <c r="J14" s="98">
        <f t="shared" si="10"/>
        <v>226</v>
      </c>
      <c r="K14" s="98">
        <f t="shared" si="10"/>
        <v>42</v>
      </c>
      <c r="L14" s="98">
        <f t="shared" si="10"/>
        <v>817</v>
      </c>
      <c r="M14" s="98">
        <f t="shared" si="10"/>
        <v>26</v>
      </c>
      <c r="N14" s="98">
        <f t="shared" si="10"/>
        <v>1287</v>
      </c>
      <c r="O14" s="98">
        <f t="shared" si="10"/>
        <v>231</v>
      </c>
      <c r="P14" s="98">
        <f t="shared" si="10"/>
        <v>118</v>
      </c>
      <c r="Q14" s="98">
        <f t="shared" si="10"/>
        <v>0</v>
      </c>
      <c r="R14" s="98">
        <f t="shared" si="10"/>
        <v>1241</v>
      </c>
      <c r="S14" s="98">
        <f t="shared" si="10"/>
        <v>23</v>
      </c>
      <c r="T14" s="98">
        <f t="shared" si="10"/>
        <v>183</v>
      </c>
      <c r="U14" s="98">
        <f t="shared" si="10"/>
        <v>493</v>
      </c>
      <c r="V14" s="98">
        <f t="shared" si="10"/>
        <v>0</v>
      </c>
      <c r="W14" s="98">
        <f t="shared" si="10"/>
        <v>2289</v>
      </c>
      <c r="X14" s="98">
        <f t="shared" si="10"/>
        <v>1399</v>
      </c>
      <c r="Y14" s="98">
        <f t="shared" si="10"/>
        <v>0</v>
      </c>
      <c r="Z14" s="98">
        <v>0.0</v>
      </c>
      <c r="AA14" s="98">
        <v>8.0</v>
      </c>
      <c r="AB14" s="98">
        <f t="shared" ref="AB14:AC14" si="11">SUM(AB6+AB10)</f>
        <v>0</v>
      </c>
      <c r="AC14" s="98">
        <f t="shared" si="11"/>
        <v>0</v>
      </c>
    </row>
    <row r="15" ht="15.75" customHeight="1">
      <c r="A15" s="56"/>
      <c r="B15" s="56"/>
      <c r="C15" s="84">
        <f>C14/$C14</f>
        <v>1</v>
      </c>
      <c r="D15" s="85">
        <f t="shared" ref="D15:AC15" si="12">D14/$C$14</f>
        <v>0.03892086949</v>
      </c>
      <c r="E15" s="85">
        <f t="shared" si="12"/>
        <v>0.06091588624</v>
      </c>
      <c r="F15" s="85">
        <f t="shared" si="12"/>
        <v>0.01099750838</v>
      </c>
      <c r="G15" s="85">
        <f t="shared" si="12"/>
        <v>0.1738121832</v>
      </c>
      <c r="H15" s="85">
        <f t="shared" si="12"/>
        <v>0.007818541112</v>
      </c>
      <c r="I15" s="85">
        <f t="shared" si="12"/>
        <v>0.02800927915</v>
      </c>
      <c r="J15" s="85">
        <f t="shared" si="12"/>
        <v>0.01941747573</v>
      </c>
      <c r="K15" s="85">
        <f t="shared" si="12"/>
        <v>0.003608557436</v>
      </c>
      <c r="L15" s="85">
        <f t="shared" si="12"/>
        <v>0.07019503394</v>
      </c>
      <c r="M15" s="85">
        <f t="shared" si="12"/>
        <v>0.002233868889</v>
      </c>
      <c r="N15" s="85">
        <f t="shared" si="12"/>
        <v>0.11057651</v>
      </c>
      <c r="O15" s="85">
        <f t="shared" si="12"/>
        <v>0.0198470659</v>
      </c>
      <c r="P15" s="85">
        <f t="shared" si="12"/>
        <v>0.01013832804</v>
      </c>
      <c r="Q15" s="85">
        <f t="shared" si="12"/>
        <v>0</v>
      </c>
      <c r="R15" s="85">
        <f t="shared" si="12"/>
        <v>0.1066242804</v>
      </c>
      <c r="S15" s="85">
        <f t="shared" si="12"/>
        <v>0.001976114786</v>
      </c>
      <c r="T15" s="85">
        <f t="shared" si="12"/>
        <v>0.01572300026</v>
      </c>
      <c r="U15" s="85">
        <f t="shared" si="12"/>
        <v>0.04235759086</v>
      </c>
      <c r="V15" s="85">
        <f t="shared" si="12"/>
        <v>0</v>
      </c>
      <c r="W15" s="85">
        <f t="shared" si="12"/>
        <v>0.1966663803</v>
      </c>
      <c r="X15" s="85">
        <f t="shared" si="12"/>
        <v>0.1201993298</v>
      </c>
      <c r="Y15" s="85">
        <f t="shared" si="12"/>
        <v>0</v>
      </c>
      <c r="Z15" s="85">
        <f t="shared" si="12"/>
        <v>0</v>
      </c>
      <c r="AA15" s="85">
        <f t="shared" si="12"/>
        <v>0.0006873442736</v>
      </c>
      <c r="AB15" s="85">
        <f t="shared" si="12"/>
        <v>0</v>
      </c>
      <c r="AC15" s="85">
        <f t="shared" si="12"/>
        <v>0</v>
      </c>
    </row>
    <row r="16" ht="15.75" customHeight="1">
      <c r="A16" s="87" t="s">
        <v>108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V16" s="87"/>
      <c r="W16" s="87"/>
      <c r="X16" s="87"/>
      <c r="Y16" s="87"/>
      <c r="Z16" s="87"/>
    </row>
    <row r="17" ht="15.75" customHeight="1">
      <c r="A17" s="88" t="s">
        <v>111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ht="15.7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ht="15.75" customHeight="1">
      <c r="A19" s="96"/>
      <c r="B19" s="96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ht="15.75" customHeight="1">
      <c r="A20" s="66" t="s">
        <v>77</v>
      </c>
      <c r="B20" s="67">
        <v>0.1738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ht="15.75" customHeight="1">
      <c r="A21" s="66" t="s">
        <v>91</v>
      </c>
      <c r="B21" s="67">
        <v>0.1967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ht="15.75" customHeight="1">
      <c r="A22" s="66" t="s">
        <v>105</v>
      </c>
      <c r="B22" s="67">
        <v>0.1202</v>
      </c>
      <c r="C22" s="39"/>
    </row>
    <row r="23" ht="15.75" customHeight="1">
      <c r="A23" s="66" t="s">
        <v>87</v>
      </c>
      <c r="B23" s="67">
        <v>0.10553796114011813</v>
      </c>
      <c r="C23" s="39"/>
    </row>
    <row r="24" ht="15.75" customHeight="1">
      <c r="A24" s="66" t="s">
        <v>84</v>
      </c>
      <c r="B24" s="67">
        <v>0.1106</v>
      </c>
      <c r="C24" s="39"/>
    </row>
    <row r="25" ht="15.75" customHeight="1">
      <c r="A25" s="66" t="s">
        <v>82</v>
      </c>
      <c r="B25" s="67">
        <v>0.0702</v>
      </c>
      <c r="C25" s="39"/>
    </row>
    <row r="26" ht="15.75" customHeight="1">
      <c r="A26" s="96" t="s">
        <v>75</v>
      </c>
      <c r="B26" s="101">
        <v>0.0609</v>
      </c>
      <c r="C26" s="39"/>
    </row>
    <row r="27" ht="15.75" customHeight="1">
      <c r="A27" s="66" t="s">
        <v>106</v>
      </c>
      <c r="B27" s="67">
        <v>0.0424</v>
      </c>
      <c r="C27" s="95"/>
    </row>
    <row r="28" ht="15.75" customHeight="1">
      <c r="A28" s="66" t="s">
        <v>79</v>
      </c>
      <c r="B28" s="67">
        <v>0.028</v>
      </c>
      <c r="C28" s="39"/>
    </row>
    <row r="29" ht="15.75" customHeight="1">
      <c r="A29" s="96" t="s">
        <v>74</v>
      </c>
      <c r="B29" s="101">
        <v>0.0389</v>
      </c>
      <c r="C29" s="39"/>
    </row>
    <row r="30" ht="15.75" customHeight="1">
      <c r="A30" s="66" t="s">
        <v>85</v>
      </c>
      <c r="B30" s="67">
        <v>0.0198</v>
      </c>
      <c r="C30" s="39"/>
    </row>
    <row r="31" ht="15.75" customHeight="1">
      <c r="A31" s="66" t="s">
        <v>80</v>
      </c>
      <c r="B31" s="67">
        <v>0.0194</v>
      </c>
      <c r="C31" s="39"/>
    </row>
    <row r="32" ht="15.75" customHeight="1">
      <c r="A32" s="66" t="s">
        <v>89</v>
      </c>
      <c r="B32" s="67">
        <v>0.0157</v>
      </c>
      <c r="C32" s="39"/>
    </row>
    <row r="33" ht="15.75" customHeight="1">
      <c r="A33" s="66" t="s">
        <v>76</v>
      </c>
      <c r="B33" s="67">
        <v>0.011</v>
      </c>
      <c r="C33" s="95"/>
    </row>
    <row r="34" ht="15.75" customHeight="1">
      <c r="A34" s="66" t="s">
        <v>107</v>
      </c>
      <c r="B34" s="67">
        <f>H15+K15+M15+P15+Q15+S15+T15</f>
        <v>0.04149841052</v>
      </c>
      <c r="C34" s="39"/>
    </row>
    <row r="35" ht="15.75" customHeight="1">
      <c r="A35" s="39"/>
      <c r="B35" s="95"/>
      <c r="C35" s="39"/>
    </row>
    <row r="36" ht="15.75" customHeight="1">
      <c r="B36" s="95"/>
    </row>
    <row r="37" ht="15.75" customHeight="1">
      <c r="B37" s="95"/>
    </row>
    <row r="38" ht="15.75" customHeight="1">
      <c r="B38" s="95"/>
    </row>
    <row r="39" ht="15.75" customHeight="1">
      <c r="B39" s="95"/>
    </row>
    <row r="40" ht="15.75" customHeight="1">
      <c r="B40" s="95"/>
    </row>
    <row r="41" ht="15.75" customHeight="1">
      <c r="B41" s="95"/>
    </row>
    <row r="42" ht="15.75" customHeight="1">
      <c r="B42" s="95"/>
    </row>
    <row r="43" ht="15.75" customHeight="1">
      <c r="B43" s="95"/>
    </row>
    <row r="44" ht="15.75" customHeight="1">
      <c r="B44" s="95"/>
    </row>
    <row r="45" ht="15.75" customHeight="1">
      <c r="B45" s="95"/>
    </row>
    <row r="46" ht="15.75" customHeight="1">
      <c r="B46" s="95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2.43"/>
    <col customWidth="1" min="2" max="2" width="8.29"/>
    <col customWidth="1" min="3" max="29" width="10.0"/>
  </cols>
  <sheetData>
    <row r="1" ht="15.75" customHeight="1">
      <c r="A1" s="70" t="s">
        <v>115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ht="75.75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61</v>
      </c>
      <c r="R3" s="75" t="s">
        <v>87</v>
      </c>
      <c r="S3" s="75" t="s">
        <v>88</v>
      </c>
      <c r="T3" s="75" t="s">
        <v>89</v>
      </c>
      <c r="U3" s="75" t="s">
        <v>90</v>
      </c>
      <c r="V3" s="75" t="s">
        <v>20</v>
      </c>
      <c r="W3" s="75" t="s">
        <v>91</v>
      </c>
      <c r="X3" s="75" t="s">
        <v>92</v>
      </c>
      <c r="Y3" s="75" t="s">
        <v>93</v>
      </c>
      <c r="Z3" s="76" t="s">
        <v>94</v>
      </c>
      <c r="AA3" s="76" t="s">
        <v>95</v>
      </c>
      <c r="AB3" s="76" t="s">
        <v>96</v>
      </c>
      <c r="AC3" s="76" t="s">
        <v>97</v>
      </c>
    </row>
    <row r="4" ht="15.75" customHeight="1">
      <c r="A4" s="49" t="s">
        <v>99</v>
      </c>
      <c r="B4" s="50" t="s">
        <v>100</v>
      </c>
      <c r="C4" s="98">
        <v>350250.0</v>
      </c>
      <c r="D4" s="98">
        <v>7368.0</v>
      </c>
      <c r="E4" s="98">
        <v>7574.0</v>
      </c>
      <c r="F4" s="98">
        <v>1766.0</v>
      </c>
      <c r="G4" s="98">
        <v>55085.0</v>
      </c>
      <c r="H4" s="98">
        <v>3286.0</v>
      </c>
      <c r="I4" s="98">
        <v>14513.0</v>
      </c>
      <c r="J4" s="98">
        <v>3675.0</v>
      </c>
      <c r="K4" s="98">
        <v>856.0</v>
      </c>
      <c r="L4" s="98">
        <v>34753.0</v>
      </c>
      <c r="M4" s="98">
        <v>12612.0</v>
      </c>
      <c r="N4" s="98">
        <v>19958.0</v>
      </c>
      <c r="O4" s="98">
        <v>20825.0</v>
      </c>
      <c r="P4" s="98">
        <v>4492.0</v>
      </c>
      <c r="Q4" s="98">
        <v>29.0</v>
      </c>
      <c r="R4" s="98">
        <v>28780.0</v>
      </c>
      <c r="S4" s="98">
        <v>2956.0</v>
      </c>
      <c r="T4" s="98">
        <v>12798.0</v>
      </c>
      <c r="U4" s="98">
        <v>28797.0</v>
      </c>
      <c r="V4" s="98">
        <v>3123.0</v>
      </c>
      <c r="W4" s="98">
        <v>66253.0</v>
      </c>
      <c r="X4" s="98">
        <v>19773.0</v>
      </c>
      <c r="Y4" s="98">
        <v>942.0</v>
      </c>
      <c r="Z4" s="98">
        <v>36.0</v>
      </c>
      <c r="AA4" s="98">
        <v>0.0</v>
      </c>
      <c r="AB4" s="98">
        <v>0.0</v>
      </c>
      <c r="AC4" s="99">
        <v>0.0</v>
      </c>
    </row>
    <row r="5" ht="15.75" customHeight="1">
      <c r="A5" s="55"/>
      <c r="B5" s="56"/>
      <c r="C5" s="84">
        <v>1.0</v>
      </c>
      <c r="D5" s="85">
        <v>0.021036402569593146</v>
      </c>
      <c r="E5" s="85">
        <v>0.021624553890078516</v>
      </c>
      <c r="F5" s="85">
        <v>0.005042112776588151</v>
      </c>
      <c r="G5" s="85">
        <v>0.1572733761598858</v>
      </c>
      <c r="H5" s="85">
        <v>0.009381870092790864</v>
      </c>
      <c r="I5" s="85">
        <v>0.041436117059243396</v>
      </c>
      <c r="J5" s="85">
        <v>0.010492505353319057</v>
      </c>
      <c r="K5" s="85">
        <v>0.0024439685938615276</v>
      </c>
      <c r="L5" s="85">
        <v>0.09922341184867951</v>
      </c>
      <c r="M5" s="85">
        <v>0.036008565310492506</v>
      </c>
      <c r="N5" s="85">
        <v>0.05698215560314061</v>
      </c>
      <c r="O5" s="85">
        <v>0.05945753033547466</v>
      </c>
      <c r="P5" s="85">
        <v>0.012825124910778016</v>
      </c>
      <c r="Q5" s="85">
        <v>8.279800142755175E-5</v>
      </c>
      <c r="R5" s="85">
        <v>0.08216987865810135</v>
      </c>
      <c r="S5" s="85">
        <v>0.008439685938615275</v>
      </c>
      <c r="T5" s="85">
        <v>0.03653961456102784</v>
      </c>
      <c r="U5" s="85">
        <v>0.0822184154175589</v>
      </c>
      <c r="V5" s="85">
        <v>0.008916488222698072</v>
      </c>
      <c r="W5" s="85">
        <v>0.18915917201998572</v>
      </c>
      <c r="X5" s="85">
        <v>0.056453961456102784</v>
      </c>
      <c r="Y5" s="85">
        <v>0.002689507494646681</v>
      </c>
      <c r="Z5" s="85">
        <v>1.0278372591006424E-4</v>
      </c>
      <c r="AA5" s="85">
        <v>0.0</v>
      </c>
      <c r="AB5" s="85">
        <v>0.0</v>
      </c>
      <c r="AC5" s="102">
        <v>0.0</v>
      </c>
    </row>
    <row r="6" ht="15.75" customHeight="1">
      <c r="A6" s="55"/>
      <c r="B6" s="50" t="s">
        <v>101</v>
      </c>
      <c r="C6" s="98">
        <v>7176.0</v>
      </c>
      <c r="D6" s="98">
        <v>237.0</v>
      </c>
      <c r="E6" s="98">
        <v>326.0</v>
      </c>
      <c r="F6" s="98">
        <v>81.0</v>
      </c>
      <c r="G6" s="98">
        <v>1048.0</v>
      </c>
      <c r="H6" s="98">
        <v>93.0</v>
      </c>
      <c r="I6" s="98">
        <v>202.0</v>
      </c>
      <c r="J6" s="98">
        <v>80.0</v>
      </c>
      <c r="K6" s="98">
        <v>0.0</v>
      </c>
      <c r="L6" s="98">
        <v>681.0</v>
      </c>
      <c r="M6" s="98">
        <v>25.0</v>
      </c>
      <c r="N6" s="98">
        <v>682.0</v>
      </c>
      <c r="O6" s="98">
        <v>209.0</v>
      </c>
      <c r="P6" s="98">
        <v>97.0</v>
      </c>
      <c r="Q6" s="98">
        <v>0.0</v>
      </c>
      <c r="R6" s="98">
        <v>686.0</v>
      </c>
      <c r="S6" s="98">
        <v>27.0</v>
      </c>
      <c r="T6" s="98">
        <v>121.0</v>
      </c>
      <c r="U6" s="98">
        <v>393.0</v>
      </c>
      <c r="V6" s="98">
        <v>0.0</v>
      </c>
      <c r="W6" s="98">
        <v>1667.0</v>
      </c>
      <c r="X6" s="98">
        <v>521.0</v>
      </c>
      <c r="Y6" s="98">
        <v>0.0</v>
      </c>
      <c r="Z6" s="98">
        <v>0.0</v>
      </c>
      <c r="AA6" s="98">
        <v>0.0</v>
      </c>
      <c r="AB6" s="98">
        <v>0.0</v>
      </c>
      <c r="AC6" s="99">
        <v>0.0</v>
      </c>
    </row>
    <row r="7" ht="15.75" customHeight="1">
      <c r="A7" s="56"/>
      <c r="B7" s="56"/>
      <c r="C7" s="84">
        <v>1.0</v>
      </c>
      <c r="D7" s="85">
        <v>0.03302675585284281</v>
      </c>
      <c r="E7" s="85">
        <v>0.045429208472686736</v>
      </c>
      <c r="F7" s="85">
        <v>0.0112876254180602</v>
      </c>
      <c r="G7" s="85">
        <v>0.14604236343366778</v>
      </c>
      <c r="H7" s="85">
        <v>0.012959866220735786</v>
      </c>
      <c r="I7" s="85">
        <v>0.02814938684503902</v>
      </c>
      <c r="J7" s="85">
        <v>0.011148272017837236</v>
      </c>
      <c r="K7" s="85">
        <v>0.0</v>
      </c>
      <c r="L7" s="85">
        <v>0.09489966555183947</v>
      </c>
      <c r="M7" s="85">
        <v>0.003483835005574136</v>
      </c>
      <c r="N7" s="85">
        <v>0.09503901895206243</v>
      </c>
      <c r="O7" s="85">
        <v>0.029124860646599776</v>
      </c>
      <c r="P7" s="85">
        <v>0.013517279821627648</v>
      </c>
      <c r="Q7" s="85">
        <v>0.0</v>
      </c>
      <c r="R7" s="85">
        <v>0.09559643255295429</v>
      </c>
      <c r="S7" s="85">
        <v>0.003762541806020067</v>
      </c>
      <c r="T7" s="85">
        <v>0.01686176142697882</v>
      </c>
      <c r="U7" s="85">
        <v>0.054765886287625416</v>
      </c>
      <c r="V7" s="85">
        <v>0.0</v>
      </c>
      <c r="W7" s="85">
        <v>0.2323021181716834</v>
      </c>
      <c r="X7" s="85">
        <v>0.07260312151616499</v>
      </c>
      <c r="Y7" s="85">
        <v>0.0</v>
      </c>
      <c r="Z7" s="85">
        <v>0.0</v>
      </c>
      <c r="AA7" s="85">
        <v>0.0</v>
      </c>
      <c r="AB7" s="85">
        <v>0.0</v>
      </c>
      <c r="AC7" s="102">
        <v>0.0</v>
      </c>
    </row>
    <row r="8" ht="15.75" customHeight="1">
      <c r="A8" s="49" t="s">
        <v>102</v>
      </c>
      <c r="B8" s="50" t="s">
        <v>100</v>
      </c>
      <c r="C8" s="98">
        <v>348444.0</v>
      </c>
      <c r="D8" s="98">
        <v>5824.0</v>
      </c>
      <c r="E8" s="98">
        <v>16773.0</v>
      </c>
      <c r="F8" s="98">
        <v>1725.0</v>
      </c>
      <c r="G8" s="98">
        <v>53032.0</v>
      </c>
      <c r="H8" s="98">
        <v>1998.0</v>
      </c>
      <c r="I8" s="98">
        <v>21066.0</v>
      </c>
      <c r="J8" s="98">
        <v>12471.0</v>
      </c>
      <c r="K8" s="98">
        <v>6243.0</v>
      </c>
      <c r="L8" s="98">
        <v>25120.0</v>
      </c>
      <c r="M8" s="98">
        <v>8372.0</v>
      </c>
      <c r="N8" s="98">
        <v>20025.0</v>
      </c>
      <c r="O8" s="98">
        <v>6340.0</v>
      </c>
      <c r="P8" s="98">
        <v>1872.0</v>
      </c>
      <c r="Q8" s="98">
        <v>0.0</v>
      </c>
      <c r="R8" s="98">
        <v>38573.0</v>
      </c>
      <c r="S8" s="98">
        <v>763.0</v>
      </c>
      <c r="T8" s="98">
        <v>12843.0</v>
      </c>
      <c r="U8" s="98">
        <v>10253.0</v>
      </c>
      <c r="V8" s="98">
        <v>7031.0</v>
      </c>
      <c r="W8" s="98">
        <v>39736.0</v>
      </c>
      <c r="X8" s="98">
        <v>53582.0</v>
      </c>
      <c r="Y8" s="98">
        <v>1370.0</v>
      </c>
      <c r="Z8" s="98">
        <v>17.0</v>
      </c>
      <c r="AA8" s="98">
        <v>111.0</v>
      </c>
      <c r="AB8" s="98">
        <v>2869.0</v>
      </c>
      <c r="AC8" s="99">
        <v>435.0</v>
      </c>
    </row>
    <row r="9" ht="15.75" customHeight="1">
      <c r="A9" s="55"/>
      <c r="B9" s="56"/>
      <c r="C9" s="84">
        <v>1.0</v>
      </c>
      <c r="D9" s="85">
        <v>0.01671430703355489</v>
      </c>
      <c r="E9" s="85">
        <v>0.04813685986844371</v>
      </c>
      <c r="F9" s="85">
        <v>0.004950580294107518</v>
      </c>
      <c r="G9" s="85">
        <v>0.15219662269977385</v>
      </c>
      <c r="H9" s="85">
        <v>0.0057340634363054034</v>
      </c>
      <c r="I9" s="85">
        <v>0.06045734752212694</v>
      </c>
      <c r="J9" s="85">
        <v>0.03579054310018252</v>
      </c>
      <c r="K9" s="85">
        <v>0.017916795812239556</v>
      </c>
      <c r="L9" s="85">
        <v>0.07209192868868455</v>
      </c>
      <c r="M9" s="85">
        <v>0.024026816360735153</v>
      </c>
      <c r="N9" s="85">
        <v>0.05746977993594379</v>
      </c>
      <c r="O9" s="85">
        <v>0.018195176269357488</v>
      </c>
      <c r="P9" s="85">
        <v>0.005372455832214072</v>
      </c>
      <c r="Q9" s="85">
        <v>0.0</v>
      </c>
      <c r="R9" s="85">
        <v>0.11070071517948364</v>
      </c>
      <c r="S9" s="85">
        <v>0.002189734935886398</v>
      </c>
      <c r="T9" s="85">
        <v>0.03685814650273789</v>
      </c>
      <c r="U9" s="85">
        <v>0.02942510130752718</v>
      </c>
      <c r="V9" s="85">
        <v>0.020178278288620267</v>
      </c>
      <c r="W9" s="85">
        <v>0.11403841076327903</v>
      </c>
      <c r="X9" s="85">
        <v>0.1537750685906487</v>
      </c>
      <c r="Y9" s="85">
        <v>0.0039317652190882894</v>
      </c>
      <c r="Z9" s="85">
        <v>4.878832753613206E-5</v>
      </c>
      <c r="AA9" s="85">
        <v>3.1855907979474465E-4</v>
      </c>
      <c r="AB9" s="85">
        <v>0.008233747747127228</v>
      </c>
      <c r="AC9" s="102">
        <v>0.0012484072046010262</v>
      </c>
    </row>
    <row r="10" ht="15.75" customHeight="1">
      <c r="A10" s="55"/>
      <c r="B10" s="50" t="s">
        <v>101</v>
      </c>
      <c r="C10" s="98">
        <v>4507.0</v>
      </c>
      <c r="D10" s="98">
        <v>70.0</v>
      </c>
      <c r="E10" s="98">
        <v>351.0</v>
      </c>
      <c r="F10" s="98">
        <v>45.0</v>
      </c>
      <c r="G10" s="98">
        <v>992.0</v>
      </c>
      <c r="H10" s="98">
        <v>0.0</v>
      </c>
      <c r="I10" s="98">
        <v>129.0</v>
      </c>
      <c r="J10" s="98">
        <v>144.0</v>
      </c>
      <c r="K10" s="98">
        <v>39.0</v>
      </c>
      <c r="L10" s="98">
        <v>244.0</v>
      </c>
      <c r="M10" s="98">
        <v>0.0</v>
      </c>
      <c r="N10" s="98">
        <v>536.0</v>
      </c>
      <c r="O10" s="98">
        <v>41.0</v>
      </c>
      <c r="P10" s="98">
        <v>0.0</v>
      </c>
      <c r="Q10" s="98">
        <v>0.0</v>
      </c>
      <c r="R10" s="98">
        <v>547.0</v>
      </c>
      <c r="S10" s="98">
        <v>0.0</v>
      </c>
      <c r="T10" s="98">
        <v>97.0</v>
      </c>
      <c r="U10" s="98">
        <v>105.0</v>
      </c>
      <c r="V10" s="98">
        <v>0.0</v>
      </c>
      <c r="W10" s="98">
        <v>348.0</v>
      </c>
      <c r="X10" s="98">
        <v>819.0</v>
      </c>
      <c r="Y10" s="98">
        <v>0.0</v>
      </c>
      <c r="Z10" s="98">
        <v>0.0</v>
      </c>
      <c r="AA10" s="98">
        <v>0.0</v>
      </c>
      <c r="AB10" s="98">
        <v>0.0</v>
      </c>
      <c r="AC10" s="99">
        <v>0.0</v>
      </c>
    </row>
    <row r="11" ht="15.75" customHeight="1">
      <c r="A11" s="56"/>
      <c r="B11" s="56"/>
      <c r="C11" s="84">
        <v>1.0</v>
      </c>
      <c r="D11" s="85">
        <v>0.015531395606833814</v>
      </c>
      <c r="E11" s="85">
        <v>0.07787885511426669</v>
      </c>
      <c r="F11" s="85">
        <v>0.009984468604393166</v>
      </c>
      <c r="G11" s="85">
        <v>0.2201020634568449</v>
      </c>
      <c r="H11" s="85">
        <v>0.0</v>
      </c>
      <c r="I11" s="85">
        <v>0.028622143332593743</v>
      </c>
      <c r="J11" s="85">
        <v>0.03195029953405813</v>
      </c>
      <c r="K11" s="85">
        <v>0.00865320612380741</v>
      </c>
      <c r="L11" s="85">
        <v>0.054138007543820726</v>
      </c>
      <c r="M11" s="85">
        <v>0.0</v>
      </c>
      <c r="N11" s="85">
        <v>0.11892611493232749</v>
      </c>
      <c r="O11" s="85">
        <v>0.009096960284002663</v>
      </c>
      <c r="P11" s="85">
        <v>0.0</v>
      </c>
      <c r="Q11" s="85">
        <v>0.0</v>
      </c>
      <c r="R11" s="85">
        <v>0.12136676281340138</v>
      </c>
      <c r="S11" s="85">
        <v>0.0</v>
      </c>
      <c r="T11" s="85">
        <v>0.021522076769469715</v>
      </c>
      <c r="U11" s="85">
        <v>0.02329709341025072</v>
      </c>
      <c r="V11" s="85">
        <v>0.0</v>
      </c>
      <c r="W11" s="85">
        <v>0.07721322387397382</v>
      </c>
      <c r="X11" s="85">
        <v>0.18171732859995562</v>
      </c>
      <c r="Y11" s="85">
        <v>0.0</v>
      </c>
      <c r="Z11" s="85">
        <v>0.0</v>
      </c>
      <c r="AA11" s="85">
        <v>0.0</v>
      </c>
      <c r="AB11" s="85">
        <v>0.0</v>
      </c>
      <c r="AC11" s="102">
        <v>0.0</v>
      </c>
    </row>
    <row r="12" ht="15.75" customHeight="1">
      <c r="A12" s="49" t="s">
        <v>103</v>
      </c>
      <c r="B12" s="50" t="s">
        <v>100</v>
      </c>
      <c r="C12" s="98">
        <f t="shared" ref="C12:AC12" si="1">C4+C8</f>
        <v>698694</v>
      </c>
      <c r="D12" s="98">
        <f t="shared" si="1"/>
        <v>13192</v>
      </c>
      <c r="E12" s="98">
        <f t="shared" si="1"/>
        <v>24347</v>
      </c>
      <c r="F12" s="98">
        <f t="shared" si="1"/>
        <v>3491</v>
      </c>
      <c r="G12" s="98">
        <f t="shared" si="1"/>
        <v>108117</v>
      </c>
      <c r="H12" s="98">
        <f t="shared" si="1"/>
        <v>5284</v>
      </c>
      <c r="I12" s="98">
        <f t="shared" si="1"/>
        <v>35579</v>
      </c>
      <c r="J12" s="98">
        <f t="shared" si="1"/>
        <v>16146</v>
      </c>
      <c r="K12" s="98">
        <f t="shared" si="1"/>
        <v>7099</v>
      </c>
      <c r="L12" s="98">
        <f t="shared" si="1"/>
        <v>59873</v>
      </c>
      <c r="M12" s="98">
        <f t="shared" si="1"/>
        <v>20984</v>
      </c>
      <c r="N12" s="98">
        <f t="shared" si="1"/>
        <v>39983</v>
      </c>
      <c r="O12" s="98">
        <f t="shared" si="1"/>
        <v>27165</v>
      </c>
      <c r="P12" s="98">
        <f t="shared" si="1"/>
        <v>6364</v>
      </c>
      <c r="Q12" s="98">
        <f t="shared" si="1"/>
        <v>29</v>
      </c>
      <c r="R12" s="98">
        <f t="shared" si="1"/>
        <v>67353</v>
      </c>
      <c r="S12" s="98">
        <f t="shared" si="1"/>
        <v>3719</v>
      </c>
      <c r="T12" s="98">
        <f t="shared" si="1"/>
        <v>25641</v>
      </c>
      <c r="U12" s="98">
        <f t="shared" si="1"/>
        <v>39050</v>
      </c>
      <c r="V12" s="98">
        <f t="shared" si="1"/>
        <v>10154</v>
      </c>
      <c r="W12" s="98">
        <f t="shared" si="1"/>
        <v>105989</v>
      </c>
      <c r="X12" s="98">
        <f t="shared" si="1"/>
        <v>73355</v>
      </c>
      <c r="Y12" s="98">
        <f t="shared" si="1"/>
        <v>2312</v>
      </c>
      <c r="Z12" s="98">
        <f t="shared" si="1"/>
        <v>53</v>
      </c>
      <c r="AA12" s="98">
        <f t="shared" si="1"/>
        <v>111</v>
      </c>
      <c r="AB12" s="98">
        <f t="shared" si="1"/>
        <v>2869</v>
      </c>
      <c r="AC12" s="98">
        <f t="shared" si="1"/>
        <v>435</v>
      </c>
    </row>
    <row r="13" ht="15.75" customHeight="1">
      <c r="A13" s="55"/>
      <c r="B13" s="56"/>
      <c r="C13" s="84">
        <f t="shared" ref="C13:AC13" si="2">C12/$C12</f>
        <v>1</v>
      </c>
      <c r="D13" s="85">
        <f t="shared" si="2"/>
        <v>0.01888094073</v>
      </c>
      <c r="E13" s="85">
        <f t="shared" si="2"/>
        <v>0.03484644208</v>
      </c>
      <c r="F13" s="85">
        <f t="shared" si="2"/>
        <v>0.004996464833</v>
      </c>
      <c r="G13" s="85">
        <f t="shared" si="2"/>
        <v>0.1547415607</v>
      </c>
      <c r="H13" s="85">
        <f t="shared" si="2"/>
        <v>0.007562681231</v>
      </c>
      <c r="I13" s="85">
        <f t="shared" si="2"/>
        <v>0.05092214904</v>
      </c>
      <c r="J13" s="85">
        <f t="shared" si="2"/>
        <v>0.02310882876</v>
      </c>
      <c r="K13" s="85">
        <f t="shared" si="2"/>
        <v>0.01016038495</v>
      </c>
      <c r="L13" s="85">
        <f t="shared" si="2"/>
        <v>0.0856927353</v>
      </c>
      <c r="M13" s="85">
        <f t="shared" si="2"/>
        <v>0.03003317618</v>
      </c>
      <c r="N13" s="85">
        <f t="shared" si="2"/>
        <v>0.05722533756</v>
      </c>
      <c r="O13" s="85">
        <f t="shared" si="2"/>
        <v>0.03887968123</v>
      </c>
      <c r="P13" s="85">
        <f t="shared" si="2"/>
        <v>0.009108422285</v>
      </c>
      <c r="Q13" s="85">
        <f t="shared" si="2"/>
        <v>0.00004150600978</v>
      </c>
      <c r="R13" s="85">
        <f t="shared" si="2"/>
        <v>0.09639842334</v>
      </c>
      <c r="S13" s="85">
        <f t="shared" si="2"/>
        <v>0.005322787944</v>
      </c>
      <c r="T13" s="85">
        <f t="shared" si="2"/>
        <v>0.03669846886</v>
      </c>
      <c r="U13" s="85">
        <f t="shared" si="2"/>
        <v>0.05588998904</v>
      </c>
      <c r="V13" s="85">
        <f t="shared" si="2"/>
        <v>0.01453282839</v>
      </c>
      <c r="W13" s="85">
        <f t="shared" si="2"/>
        <v>0.1516958783</v>
      </c>
      <c r="X13" s="85">
        <f t="shared" si="2"/>
        <v>0.1049887361</v>
      </c>
      <c r="Y13" s="85">
        <f t="shared" si="2"/>
        <v>0.003309030849</v>
      </c>
      <c r="Z13" s="85">
        <f t="shared" si="2"/>
        <v>0.00007585581098</v>
      </c>
      <c r="AA13" s="85">
        <f t="shared" si="2"/>
        <v>0.0001588678306</v>
      </c>
      <c r="AB13" s="85">
        <f t="shared" si="2"/>
        <v>0.004106232485</v>
      </c>
      <c r="AC13" s="102">
        <f t="shared" si="2"/>
        <v>0.0006225901468</v>
      </c>
    </row>
    <row r="14" ht="15.75" customHeight="1">
      <c r="A14" s="55"/>
      <c r="B14" s="50" t="s">
        <v>101</v>
      </c>
      <c r="C14" s="98">
        <f t="shared" ref="C14:AC14" si="3">C6+C10</f>
        <v>11683</v>
      </c>
      <c r="D14" s="98">
        <f t="shared" si="3"/>
        <v>307</v>
      </c>
      <c r="E14" s="98">
        <f t="shared" si="3"/>
        <v>677</v>
      </c>
      <c r="F14" s="98">
        <f t="shared" si="3"/>
        <v>126</v>
      </c>
      <c r="G14" s="98">
        <f t="shared" si="3"/>
        <v>2040</v>
      </c>
      <c r="H14" s="98">
        <f t="shared" si="3"/>
        <v>93</v>
      </c>
      <c r="I14" s="98">
        <f t="shared" si="3"/>
        <v>331</v>
      </c>
      <c r="J14" s="98">
        <f t="shared" si="3"/>
        <v>224</v>
      </c>
      <c r="K14" s="98">
        <f t="shared" si="3"/>
        <v>39</v>
      </c>
      <c r="L14" s="98">
        <f t="shared" si="3"/>
        <v>925</v>
      </c>
      <c r="M14" s="98">
        <f t="shared" si="3"/>
        <v>25</v>
      </c>
      <c r="N14" s="98">
        <f t="shared" si="3"/>
        <v>1218</v>
      </c>
      <c r="O14" s="98">
        <f t="shared" si="3"/>
        <v>250</v>
      </c>
      <c r="P14" s="98">
        <f t="shared" si="3"/>
        <v>97</v>
      </c>
      <c r="Q14" s="98">
        <f t="shared" si="3"/>
        <v>0</v>
      </c>
      <c r="R14" s="98">
        <f t="shared" si="3"/>
        <v>1233</v>
      </c>
      <c r="S14" s="98">
        <f t="shared" si="3"/>
        <v>27</v>
      </c>
      <c r="T14" s="98">
        <f t="shared" si="3"/>
        <v>218</v>
      </c>
      <c r="U14" s="98">
        <f t="shared" si="3"/>
        <v>498</v>
      </c>
      <c r="V14" s="98">
        <f t="shared" si="3"/>
        <v>0</v>
      </c>
      <c r="W14" s="98">
        <f t="shared" si="3"/>
        <v>2015</v>
      </c>
      <c r="X14" s="98">
        <f t="shared" si="3"/>
        <v>1340</v>
      </c>
      <c r="Y14" s="98">
        <f t="shared" si="3"/>
        <v>0</v>
      </c>
      <c r="Z14" s="98">
        <f t="shared" si="3"/>
        <v>0</v>
      </c>
      <c r="AA14" s="98">
        <f t="shared" si="3"/>
        <v>0</v>
      </c>
      <c r="AB14" s="98">
        <f t="shared" si="3"/>
        <v>0</v>
      </c>
      <c r="AC14" s="98">
        <f t="shared" si="3"/>
        <v>0</v>
      </c>
    </row>
    <row r="15" ht="15.75" customHeight="1">
      <c r="A15" s="56"/>
      <c r="B15" s="56"/>
      <c r="C15" s="84">
        <f t="shared" ref="C15:AC15" si="4">C14/$C14</f>
        <v>1</v>
      </c>
      <c r="D15" s="85">
        <f t="shared" si="4"/>
        <v>0.02627749722</v>
      </c>
      <c r="E15" s="85">
        <f t="shared" si="4"/>
        <v>0.05794744501</v>
      </c>
      <c r="F15" s="85">
        <f t="shared" si="4"/>
        <v>0.01078490114</v>
      </c>
      <c r="G15" s="85">
        <f t="shared" si="4"/>
        <v>0.1746126851</v>
      </c>
      <c r="H15" s="85">
        <f t="shared" si="4"/>
        <v>0.007960284174</v>
      </c>
      <c r="I15" s="85">
        <f t="shared" si="4"/>
        <v>0.0283317641</v>
      </c>
      <c r="J15" s="85">
        <f t="shared" si="4"/>
        <v>0.01917315758</v>
      </c>
      <c r="K15" s="85">
        <f t="shared" si="4"/>
        <v>0.003338183686</v>
      </c>
      <c r="L15" s="85">
        <f t="shared" si="4"/>
        <v>0.07917486947</v>
      </c>
      <c r="M15" s="85">
        <f t="shared" si="4"/>
        <v>0.002139861337</v>
      </c>
      <c r="N15" s="85">
        <f t="shared" si="4"/>
        <v>0.1042540443</v>
      </c>
      <c r="O15" s="85">
        <f t="shared" si="4"/>
        <v>0.02139861337</v>
      </c>
      <c r="P15" s="85">
        <f t="shared" si="4"/>
        <v>0.008302661988</v>
      </c>
      <c r="Q15" s="85">
        <f t="shared" si="4"/>
        <v>0</v>
      </c>
      <c r="R15" s="85">
        <f t="shared" si="4"/>
        <v>0.1055379611</v>
      </c>
      <c r="S15" s="85">
        <f t="shared" si="4"/>
        <v>0.002311050244</v>
      </c>
      <c r="T15" s="85">
        <f t="shared" si="4"/>
        <v>0.01865959086</v>
      </c>
      <c r="U15" s="85">
        <f t="shared" si="4"/>
        <v>0.04262603783</v>
      </c>
      <c r="V15" s="85">
        <f t="shared" si="4"/>
        <v>0</v>
      </c>
      <c r="W15" s="85">
        <f t="shared" si="4"/>
        <v>0.1724728238</v>
      </c>
      <c r="X15" s="85">
        <f t="shared" si="4"/>
        <v>0.1146965677</v>
      </c>
      <c r="Y15" s="85">
        <f t="shared" si="4"/>
        <v>0</v>
      </c>
      <c r="Z15" s="85">
        <f t="shared" si="4"/>
        <v>0</v>
      </c>
      <c r="AA15" s="85">
        <f t="shared" si="4"/>
        <v>0</v>
      </c>
      <c r="AB15" s="85">
        <f t="shared" si="4"/>
        <v>0</v>
      </c>
      <c r="AC15" s="102">
        <f t="shared" si="4"/>
        <v>0</v>
      </c>
    </row>
    <row r="16" ht="15.75" customHeight="1">
      <c r="A16" s="87" t="s">
        <v>108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V16" s="87"/>
      <c r="W16" s="87"/>
      <c r="X16" s="87"/>
      <c r="Y16" s="87"/>
      <c r="Z16" s="87"/>
    </row>
    <row r="17" ht="15.75" customHeight="1">
      <c r="A17" s="88" t="s">
        <v>111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ht="15.7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ht="15.75" customHeight="1">
      <c r="A19" s="96"/>
      <c r="B19" s="96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ht="15.75" customHeight="1">
      <c r="A20" s="39" t="s">
        <v>77</v>
      </c>
      <c r="B20" s="95">
        <v>0.17461268509800565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ht="15.75" customHeight="1">
      <c r="A21" s="39" t="s">
        <v>91</v>
      </c>
      <c r="B21" s="95">
        <v>0.1724728237610203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ht="15.75" customHeight="1">
      <c r="A22" s="39" t="s">
        <v>105</v>
      </c>
      <c r="B22" s="95">
        <v>0.11469656766241547</v>
      </c>
      <c r="C22" s="39"/>
    </row>
    <row r="23" ht="15.75" customHeight="1">
      <c r="A23" s="39" t="s">
        <v>87</v>
      </c>
      <c r="B23" s="95">
        <v>0.10553796114011813</v>
      </c>
      <c r="C23" s="39"/>
    </row>
    <row r="24" ht="15.75" customHeight="1">
      <c r="A24" s="39" t="s">
        <v>84</v>
      </c>
      <c r="B24" s="95">
        <v>0.1042540443379269</v>
      </c>
      <c r="C24" s="39"/>
    </row>
    <row r="25" ht="15.75" customHeight="1">
      <c r="A25" s="39" t="s">
        <v>82</v>
      </c>
      <c r="B25" s="95">
        <v>0.07917486946845845</v>
      </c>
      <c r="C25" s="39"/>
    </row>
    <row r="26" ht="15.75" customHeight="1">
      <c r="A26" s="54" t="s">
        <v>75</v>
      </c>
      <c r="B26" s="103">
        <v>0.05794744500556364</v>
      </c>
      <c r="C26" s="39"/>
    </row>
    <row r="27" ht="15.75" customHeight="1">
      <c r="A27" s="39" t="s">
        <v>106</v>
      </c>
      <c r="B27" s="95">
        <v>0.04262603783274844</v>
      </c>
      <c r="C27" s="39"/>
    </row>
    <row r="28" ht="15.75" customHeight="1">
      <c r="A28" s="39" t="s">
        <v>79</v>
      </c>
      <c r="B28" s="95">
        <v>0.02833176410168621</v>
      </c>
      <c r="C28" s="39"/>
      <c r="D28" s="95"/>
    </row>
    <row r="29" ht="15.75" customHeight="1">
      <c r="A29" s="54" t="s">
        <v>74</v>
      </c>
      <c r="B29" s="103">
        <v>0.026277497218180262</v>
      </c>
      <c r="C29" s="39"/>
    </row>
    <row r="30" ht="15.75" customHeight="1">
      <c r="A30" s="39" t="s">
        <v>85</v>
      </c>
      <c r="B30" s="95">
        <v>0.021398613369853634</v>
      </c>
      <c r="C30" s="39"/>
    </row>
    <row r="31" ht="15.75" customHeight="1">
      <c r="A31" s="39" t="s">
        <v>80</v>
      </c>
      <c r="B31" s="95">
        <v>0.019173157579388856</v>
      </c>
      <c r="C31" s="39"/>
    </row>
    <row r="32" ht="15.75" customHeight="1">
      <c r="A32" s="39" t="s">
        <v>89</v>
      </c>
      <c r="B32" s="95">
        <v>0.01865959085851237</v>
      </c>
      <c r="C32" s="39"/>
    </row>
    <row r="33" ht="15.75" customHeight="1">
      <c r="A33" s="39" t="s">
        <v>76</v>
      </c>
      <c r="B33" s="95">
        <v>0.01078490113840623</v>
      </c>
      <c r="C33" s="39"/>
    </row>
    <row r="34" ht="15.75" customHeight="1">
      <c r="A34" s="39" t="s">
        <v>107</v>
      </c>
      <c r="B34" s="95">
        <v>0.024052041427715484</v>
      </c>
      <c r="C34" s="39"/>
    </row>
    <row r="35" ht="15.75" customHeight="1">
      <c r="B35" s="95"/>
    </row>
    <row r="36" ht="15.75" customHeight="1">
      <c r="B36" s="95"/>
    </row>
    <row r="37" ht="15.75" customHeight="1">
      <c r="B37" s="95"/>
    </row>
    <row r="38" ht="15.75" customHeight="1">
      <c r="B38" s="95"/>
    </row>
    <row r="39" ht="15.75" customHeight="1">
      <c r="B39" s="95"/>
    </row>
    <row r="40" ht="15.75" customHeight="1">
      <c r="B40" s="95"/>
    </row>
    <row r="41" ht="15.75" customHeight="1">
      <c r="B41" s="95"/>
    </row>
    <row r="42" ht="15.75" customHeight="1">
      <c r="B42" s="95"/>
    </row>
    <row r="43" ht="15.75" customHeight="1">
      <c r="B43" s="95"/>
    </row>
    <row r="44" ht="15.75" customHeight="1">
      <c r="B44" s="95"/>
    </row>
    <row r="45" ht="15.75" customHeight="1">
      <c r="B45" s="95"/>
    </row>
    <row r="46" ht="15.75" customHeight="1">
      <c r="B46" s="95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8:A11"/>
    <mergeCell ref="A12:A15"/>
    <mergeCell ref="B12:B13"/>
    <mergeCell ref="B14:B15"/>
    <mergeCell ref="A1:H1"/>
    <mergeCell ref="A3:B3"/>
    <mergeCell ref="A4:A7"/>
    <mergeCell ref="B4:B5"/>
    <mergeCell ref="B6:B7"/>
    <mergeCell ref="B8:B9"/>
    <mergeCell ref="B10:B11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0"/>
    <col customWidth="1" min="2" max="2" width="16.43"/>
    <col customWidth="1" min="3" max="26" width="10.0"/>
  </cols>
  <sheetData>
    <row r="1" ht="15.75" customHeight="1">
      <c r="A1" s="70" t="s">
        <v>116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ht="16.5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73"/>
      <c r="M2" s="54"/>
      <c r="N2" s="73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ht="75.75" customHeight="1">
      <c r="A3" s="74"/>
      <c r="B3" s="44"/>
      <c r="C3" s="75" t="s">
        <v>73</v>
      </c>
      <c r="D3" s="75" t="s">
        <v>74</v>
      </c>
      <c r="E3" s="75" t="s">
        <v>75</v>
      </c>
      <c r="F3" s="75" t="s">
        <v>76</v>
      </c>
      <c r="G3" s="75" t="s">
        <v>77</v>
      </c>
      <c r="H3" s="75" t="s">
        <v>78</v>
      </c>
      <c r="I3" s="75" t="s">
        <v>79</v>
      </c>
      <c r="J3" s="75" t="s">
        <v>80</v>
      </c>
      <c r="K3" s="75" t="s">
        <v>81</v>
      </c>
      <c r="L3" s="75" t="s">
        <v>82</v>
      </c>
      <c r="M3" s="75" t="s">
        <v>83</v>
      </c>
      <c r="N3" s="75" t="s">
        <v>84</v>
      </c>
      <c r="O3" s="75" t="s">
        <v>85</v>
      </c>
      <c r="P3" s="75" t="s">
        <v>86</v>
      </c>
      <c r="Q3" s="75" t="s">
        <v>87</v>
      </c>
      <c r="R3" s="75" t="s">
        <v>88</v>
      </c>
      <c r="S3" s="75" t="s">
        <v>89</v>
      </c>
      <c r="T3" s="75" t="s">
        <v>90</v>
      </c>
      <c r="U3" s="75" t="s">
        <v>20</v>
      </c>
      <c r="V3" s="75" t="s">
        <v>91</v>
      </c>
      <c r="W3" s="75" t="s">
        <v>92</v>
      </c>
      <c r="X3" s="75" t="s">
        <v>93</v>
      </c>
      <c r="Y3" s="76" t="s">
        <v>94</v>
      </c>
      <c r="Z3" s="104"/>
    </row>
    <row r="4" ht="15.75" customHeight="1">
      <c r="A4" s="105" t="s">
        <v>99</v>
      </c>
      <c r="B4" s="50" t="s">
        <v>100</v>
      </c>
      <c r="C4" s="106">
        <v>253516.0</v>
      </c>
      <c r="D4" s="106">
        <v>4635.0</v>
      </c>
      <c r="E4" s="106">
        <v>4694.0</v>
      </c>
      <c r="F4" s="106">
        <v>1333.0</v>
      </c>
      <c r="G4" s="106">
        <v>51538.0</v>
      </c>
      <c r="H4" s="106">
        <v>2785.0</v>
      </c>
      <c r="I4" s="106">
        <v>10921.0</v>
      </c>
      <c r="J4" s="106">
        <v>2720.0</v>
      </c>
      <c r="K4" s="106">
        <v>657.0</v>
      </c>
      <c r="L4" s="106">
        <v>30040.0</v>
      </c>
      <c r="M4" s="106">
        <v>9850.0</v>
      </c>
      <c r="N4" s="106">
        <v>12130.0</v>
      </c>
      <c r="O4" s="106">
        <v>16901.0</v>
      </c>
      <c r="P4" s="106">
        <v>1365.0</v>
      </c>
      <c r="Q4" s="106">
        <v>19832.0</v>
      </c>
      <c r="R4" s="106">
        <v>2628.0</v>
      </c>
      <c r="S4" s="106">
        <v>10435.0</v>
      </c>
      <c r="T4" s="106">
        <v>22371.0</v>
      </c>
      <c r="U4" s="106">
        <v>2587.0</v>
      </c>
      <c r="V4" s="106">
        <v>36785.0</v>
      </c>
      <c r="W4" s="106">
        <v>8823.0</v>
      </c>
      <c r="X4" s="106">
        <v>376.0</v>
      </c>
      <c r="Y4" s="107">
        <v>51.0</v>
      </c>
      <c r="Z4" s="54"/>
    </row>
    <row r="5" ht="15.75" customHeight="1">
      <c r="A5" s="108"/>
      <c r="B5" s="56"/>
      <c r="C5" s="109">
        <v>0.9997672730715222</v>
      </c>
      <c r="D5" s="110">
        <v>0.018282869720254342</v>
      </c>
      <c r="E5" s="110">
        <v>0.01851559664873223</v>
      </c>
      <c r="F5" s="110">
        <v>0.0052580507739156505</v>
      </c>
      <c r="G5" s="111">
        <v>0.20329288881175153</v>
      </c>
      <c r="H5" s="110">
        <v>0.010985499928998565</v>
      </c>
      <c r="I5" s="110">
        <v>0.04307814891367803</v>
      </c>
      <c r="J5" s="110">
        <v>0.01072910585525174</v>
      </c>
      <c r="K5" s="110">
        <v>0.002591552406948674</v>
      </c>
      <c r="L5" s="110">
        <v>0.1184935073131479</v>
      </c>
      <c r="M5" s="110">
        <v>0.03885356348317266</v>
      </c>
      <c r="N5" s="110">
        <v>0.04784707868536897</v>
      </c>
      <c r="O5" s="110">
        <v>0.0666664036983859</v>
      </c>
      <c r="P5" s="110">
        <v>0.0053842755486833175</v>
      </c>
      <c r="Q5" s="110">
        <v>0.07822780416226195</v>
      </c>
      <c r="R5" s="110">
        <v>0.010366209627794696</v>
      </c>
      <c r="S5" s="110">
        <v>0.04116111014689408</v>
      </c>
      <c r="T5" s="110">
        <v>0.08824295113523407</v>
      </c>
      <c r="U5" s="110">
        <v>0.010204484135123622</v>
      </c>
      <c r="V5" s="110">
        <v>0.1450993231196453</v>
      </c>
      <c r="W5" s="110">
        <v>0.03480253711797283</v>
      </c>
      <c r="X5" s="110">
        <v>0.0014831411035200934</v>
      </c>
      <c r="Y5" s="112">
        <v>2.011707347859701E-4</v>
      </c>
      <c r="Z5" s="54"/>
    </row>
    <row r="6" ht="15.75" customHeight="1">
      <c r="A6" s="108"/>
      <c r="B6" s="50" t="s">
        <v>101</v>
      </c>
      <c r="C6" s="106">
        <v>4789.0</v>
      </c>
      <c r="D6" s="106">
        <v>118.0</v>
      </c>
      <c r="E6" s="106">
        <v>192.0</v>
      </c>
      <c r="F6" s="106">
        <v>73.0</v>
      </c>
      <c r="G6" s="106">
        <v>1229.0</v>
      </c>
      <c r="H6" s="106">
        <v>57.0</v>
      </c>
      <c r="I6" s="106">
        <v>129.0</v>
      </c>
      <c r="J6" s="106">
        <v>83.0</v>
      </c>
      <c r="K6" s="106">
        <v>0.0</v>
      </c>
      <c r="L6" s="106">
        <v>521.0</v>
      </c>
      <c r="M6" s="106">
        <v>16.0</v>
      </c>
      <c r="N6" s="106">
        <v>317.0</v>
      </c>
      <c r="O6" s="106">
        <v>150.0</v>
      </c>
      <c r="P6" s="106">
        <v>4.0</v>
      </c>
      <c r="Q6" s="106">
        <v>477.0</v>
      </c>
      <c r="R6" s="106">
        <v>15.0</v>
      </c>
      <c r="S6" s="106">
        <v>129.0</v>
      </c>
      <c r="T6" s="106">
        <v>294.0</v>
      </c>
      <c r="U6" s="106">
        <v>0.0</v>
      </c>
      <c r="V6" s="106">
        <v>783.0</v>
      </c>
      <c r="W6" s="106">
        <v>202.0</v>
      </c>
      <c r="X6" s="106">
        <v>0.0</v>
      </c>
      <c r="Y6" s="107">
        <v>0.0</v>
      </c>
      <c r="Z6" s="54"/>
    </row>
    <row r="7" ht="15.75" customHeight="1">
      <c r="A7" s="113"/>
      <c r="B7" s="56"/>
      <c r="C7" s="109">
        <v>1.0</v>
      </c>
      <c r="D7" s="110">
        <v>0.0246397995406139</v>
      </c>
      <c r="E7" s="110">
        <v>0.04009187721862602</v>
      </c>
      <c r="F7" s="110">
        <v>0.015243265817498434</v>
      </c>
      <c r="G7" s="111">
        <v>0.25662977657130925</v>
      </c>
      <c r="H7" s="110">
        <v>0.0119022760492796</v>
      </c>
      <c r="I7" s="110">
        <v>0.026936730006264356</v>
      </c>
      <c r="J7" s="110">
        <v>0.017331384422635206</v>
      </c>
      <c r="K7" s="110">
        <v>0.0</v>
      </c>
      <c r="L7" s="110">
        <v>0.10879097932762581</v>
      </c>
      <c r="M7" s="110">
        <v>0.003340989768218835</v>
      </c>
      <c r="N7" s="110">
        <v>0.06619335978283566</v>
      </c>
      <c r="O7" s="110">
        <v>0.031321779077051574</v>
      </c>
      <c r="P7" s="110">
        <v>8.352474420547087E-4</v>
      </c>
      <c r="Q7" s="110">
        <v>0.09960325746502402</v>
      </c>
      <c r="R7" s="110">
        <v>0.0031321779077051574</v>
      </c>
      <c r="S7" s="110">
        <v>0.026936730006264356</v>
      </c>
      <c r="T7" s="110">
        <v>0.06139068699102109</v>
      </c>
      <c r="U7" s="110">
        <v>0.0</v>
      </c>
      <c r="V7" s="110">
        <v>0.16349968678220922</v>
      </c>
      <c r="W7" s="110">
        <v>0.04217999582376279</v>
      </c>
      <c r="X7" s="110">
        <v>0.0</v>
      </c>
      <c r="Y7" s="112">
        <v>0.0</v>
      </c>
      <c r="Z7" s="54"/>
    </row>
    <row r="8" ht="15.75" customHeight="1">
      <c r="A8" s="105" t="s">
        <v>102</v>
      </c>
      <c r="B8" s="50" t="s">
        <v>100</v>
      </c>
      <c r="C8" s="106">
        <v>233377.0</v>
      </c>
      <c r="D8" s="106">
        <v>3884.0</v>
      </c>
      <c r="E8" s="106">
        <v>8697.0</v>
      </c>
      <c r="F8" s="106">
        <v>1126.0</v>
      </c>
      <c r="G8" s="106">
        <v>41932.0</v>
      </c>
      <c r="H8" s="106">
        <v>1568.0</v>
      </c>
      <c r="I8" s="106">
        <v>13362.0</v>
      </c>
      <c r="J8" s="106">
        <v>9773.0</v>
      </c>
      <c r="K8" s="106">
        <v>10019.0</v>
      </c>
      <c r="L8" s="106">
        <v>18468.0</v>
      </c>
      <c r="M8" s="106">
        <v>5554.0</v>
      </c>
      <c r="N8" s="106">
        <v>10312.0</v>
      </c>
      <c r="O8" s="106">
        <v>4620.0</v>
      </c>
      <c r="P8" s="106">
        <v>795.0</v>
      </c>
      <c r="Q8" s="106">
        <v>23353.0</v>
      </c>
      <c r="R8" s="106">
        <v>419.0</v>
      </c>
      <c r="S8" s="106">
        <v>8999.0</v>
      </c>
      <c r="T8" s="106">
        <v>6333.0</v>
      </c>
      <c r="U8" s="106">
        <v>4775.0</v>
      </c>
      <c r="V8" s="106">
        <v>27645.0</v>
      </c>
      <c r="W8" s="106">
        <v>31029.0</v>
      </c>
      <c r="X8" s="106">
        <v>512.0</v>
      </c>
      <c r="Y8" s="107">
        <v>40.0</v>
      </c>
      <c r="Z8" s="54"/>
    </row>
    <row r="9" ht="15.75" customHeight="1">
      <c r="A9" s="108"/>
      <c r="B9" s="56"/>
      <c r="C9" s="109">
        <v>0.9993058441920155</v>
      </c>
      <c r="D9" s="110">
        <v>0.016642599742048274</v>
      </c>
      <c r="E9" s="110">
        <v>0.03726588309902004</v>
      </c>
      <c r="F9" s="110">
        <v>0.004824811356731812</v>
      </c>
      <c r="G9" s="111">
        <v>0.17967494654571786</v>
      </c>
      <c r="H9" s="110">
        <v>0.006718742635306821</v>
      </c>
      <c r="I9" s="110">
        <v>0.05725499942153683</v>
      </c>
      <c r="J9" s="110">
        <v>0.04187644883600355</v>
      </c>
      <c r="K9" s="110">
        <v>0.0429305372851652</v>
      </c>
      <c r="L9" s="110">
        <v>0.07913376211023365</v>
      </c>
      <c r="M9" s="110">
        <v>0.023798403441641636</v>
      </c>
      <c r="N9" s="110">
        <v>0.04418601661689027</v>
      </c>
      <c r="O9" s="110">
        <v>0.019796295264743313</v>
      </c>
      <c r="P9" s="110">
        <v>0.0034065053539980377</v>
      </c>
      <c r="Q9" s="110">
        <v>0.10006555915964298</v>
      </c>
      <c r="R9" s="110">
        <v>0.0017953782934907896</v>
      </c>
      <c r="S9" s="110">
        <v>0.0385599266422998</v>
      </c>
      <c r="T9" s="110">
        <v>0.027136350197320216</v>
      </c>
      <c r="U9" s="110">
        <v>0.020460456685963056</v>
      </c>
      <c r="V9" s="110">
        <v>0.11845640315883742</v>
      </c>
      <c r="W9" s="110">
        <v>0.13295654670340265</v>
      </c>
      <c r="X9" s="110">
        <v>0.0021938751462226356</v>
      </c>
      <c r="Y9" s="112">
        <v>1.713964957986434E-4</v>
      </c>
      <c r="Z9" s="54"/>
    </row>
    <row r="10" ht="15.75" customHeight="1">
      <c r="A10" s="108"/>
      <c r="B10" s="50" t="s">
        <v>101</v>
      </c>
      <c r="C10" s="106">
        <v>2907.0</v>
      </c>
      <c r="D10" s="106">
        <v>65.0</v>
      </c>
      <c r="E10" s="106">
        <v>202.0</v>
      </c>
      <c r="F10" s="106">
        <v>51.0</v>
      </c>
      <c r="G10" s="106">
        <v>628.0</v>
      </c>
      <c r="H10" s="106">
        <v>0.0</v>
      </c>
      <c r="I10" s="106">
        <v>57.0</v>
      </c>
      <c r="J10" s="106">
        <v>120.0</v>
      </c>
      <c r="K10" s="106">
        <v>115.0</v>
      </c>
      <c r="L10" s="106">
        <v>218.0</v>
      </c>
      <c r="M10" s="106">
        <v>0.0</v>
      </c>
      <c r="N10" s="106">
        <v>169.0</v>
      </c>
      <c r="O10" s="106">
        <v>33.0</v>
      </c>
      <c r="P10" s="106">
        <v>0.0</v>
      </c>
      <c r="Q10" s="106">
        <v>267.0</v>
      </c>
      <c r="R10" s="106">
        <v>0.0</v>
      </c>
      <c r="S10" s="106">
        <v>87.0</v>
      </c>
      <c r="T10" s="106">
        <v>104.0</v>
      </c>
      <c r="U10" s="106">
        <v>0.0</v>
      </c>
      <c r="V10" s="106">
        <v>262.0</v>
      </c>
      <c r="W10" s="106">
        <v>529.0</v>
      </c>
      <c r="X10" s="106">
        <v>0.0</v>
      </c>
      <c r="Y10" s="107">
        <v>0.0</v>
      </c>
      <c r="Z10" s="54"/>
    </row>
    <row r="11" ht="16.5" customHeight="1">
      <c r="A11" s="114"/>
      <c r="B11" s="115"/>
      <c r="C11" s="116">
        <v>0.9999999999999999</v>
      </c>
      <c r="D11" s="117">
        <v>0.022359821121431027</v>
      </c>
      <c r="E11" s="117">
        <v>0.0694874441004472</v>
      </c>
      <c r="F11" s="117">
        <v>0.017543859649122806</v>
      </c>
      <c r="G11" s="118">
        <v>0.21603027175782594</v>
      </c>
      <c r="H11" s="117">
        <v>0.0</v>
      </c>
      <c r="I11" s="117">
        <v>0.0196078431372549</v>
      </c>
      <c r="J11" s="117">
        <v>0.0412796697626419</v>
      </c>
      <c r="K11" s="117">
        <v>0.03955968352253182</v>
      </c>
      <c r="L11" s="117">
        <v>0.07499140006879945</v>
      </c>
      <c r="M11" s="117">
        <v>0.0</v>
      </c>
      <c r="N11" s="117">
        <v>0.058135534915720675</v>
      </c>
      <c r="O11" s="117">
        <v>0.011351909184726523</v>
      </c>
      <c r="P11" s="117">
        <v>0.0</v>
      </c>
      <c r="Q11" s="117">
        <v>0.09184726522187822</v>
      </c>
      <c r="R11" s="117">
        <v>0.0</v>
      </c>
      <c r="S11" s="117">
        <v>0.029927760577915376</v>
      </c>
      <c r="T11" s="117">
        <v>0.03577571379428965</v>
      </c>
      <c r="U11" s="117">
        <v>0.0</v>
      </c>
      <c r="V11" s="117">
        <v>0.09012727898176814</v>
      </c>
      <c r="W11" s="117">
        <v>0.18197454420364637</v>
      </c>
      <c r="X11" s="117">
        <v>0.0</v>
      </c>
      <c r="Y11" s="119">
        <v>0.0</v>
      </c>
    </row>
    <row r="12" ht="15.75" customHeight="1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120" t="s">
        <v>108</v>
      </c>
    </row>
    <row r="13" ht="15.75" customHeight="1">
      <c r="A13" s="88" t="s">
        <v>111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ht="15.75" customHeight="1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ht="15.75" customHeight="1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ht="15.75" customHeight="1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ht="15.75" customHeight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B10:B11"/>
    <mergeCell ref="U12:Z12"/>
    <mergeCell ref="A1:H1"/>
    <mergeCell ref="A3:B3"/>
    <mergeCell ref="A4:A7"/>
    <mergeCell ref="B4:B5"/>
    <mergeCell ref="B6:B7"/>
    <mergeCell ref="A8:A11"/>
    <mergeCell ref="B8:B9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2010-09-17T09:06:33Z</dcterms:created>
  <dc:creator>u96868</dc:creator>
</cp:coreProperties>
</file>