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volució 2009-2020" sheetId="1" r:id="rId4"/>
    <sheet state="visible" name="2020" sheetId="2" r:id="rId5"/>
    <sheet state="visible" name="2019" sheetId="3" r:id="rId6"/>
    <sheet state="visible" name="2018" sheetId="4" r:id="rId7"/>
    <sheet state="visible" name="2017" sheetId="5" r:id="rId8"/>
    <sheet state="visible" name="2016" sheetId="6" r:id="rId9"/>
    <sheet state="visible" name="2015" sheetId="7" r:id="rId10"/>
    <sheet state="visible" name="2014" sheetId="8" r:id="rId11"/>
    <sheet state="visible" name="2013" sheetId="9" r:id="rId12"/>
    <sheet state="visible" name="2012" sheetId="10" r:id="rId13"/>
    <sheet state="visible" name="2011" sheetId="11" r:id="rId14"/>
    <sheet state="visible" name="2010" sheetId="12" r:id="rId15"/>
    <sheet state="visible" name="2009" sheetId="13" r:id="rId16"/>
  </sheets>
  <definedNames/>
  <calcPr/>
  <extLst>
    <ext uri="GoogleSheetsCustomDataVersion1">
      <go:sheetsCustomData xmlns:go="http://customooxmlschemas.google.com/" r:id="rId17" roundtripDataSignature="AMtx7mjStTU8Al212D0DfR0ndWgw5y7xYQ=="/>
    </ext>
  </extLst>
</workbook>
</file>

<file path=xl/sharedStrings.xml><?xml version="1.0" encoding="utf-8"?>
<sst xmlns="http://schemas.openxmlformats.org/spreadsheetml/2006/main" count="309" uniqueCount="43">
  <si>
    <t>Evolució del pes de la població jove respecte al total de població (2009-2020)</t>
  </si>
  <si>
    <t>Illes Balears</t>
  </si>
  <si>
    <t>Mallorca</t>
  </si>
  <si>
    <t>Menorca</t>
  </si>
  <si>
    <t>Eivissa</t>
  </si>
  <si>
    <t>Formentera</t>
  </si>
  <si>
    <t>Nombres absoluts</t>
  </si>
  <si>
    <t>Pes</t>
  </si>
  <si>
    <t>Població Total</t>
  </si>
  <si>
    <t>JOVES 15-29 anys</t>
  </si>
  <si>
    <t>Font: elaboració de l'OBJIB a partir de l'IBESTAT</t>
  </si>
  <si>
    <t>Pes de la població jove resident a les diferents illes i capitals. 2020</t>
  </si>
  <si>
    <t/>
  </si>
  <si>
    <t>(%) Percentages</t>
  </si>
  <si>
    <t>Joves / Pobl. Total</t>
  </si>
  <si>
    <t>Joves / Població jove de Balears</t>
  </si>
  <si>
    <t>Joves de les capitals/ Població jove de cada illa</t>
  </si>
  <si>
    <t>ILLES BALEARS</t>
  </si>
  <si>
    <t>-</t>
  </si>
  <si>
    <t>MALLORCA</t>
  </si>
  <si>
    <t>Palma</t>
  </si>
  <si>
    <t>MENORCA</t>
  </si>
  <si>
    <t>Maó</t>
  </si>
  <si>
    <t>EIVISSA</t>
  </si>
  <si>
    <t>Ciutat d'Eivissa</t>
  </si>
  <si>
    <t>FORMENTERA</t>
  </si>
  <si>
    <t>Pes de la població jove resident a les diferents illes i capitals. 2019</t>
  </si>
  <si>
    <t>Pes de la població jove resident a les diferents illes i capitals. 2018</t>
  </si>
  <si>
    <t>Pes de la població jove resident a les diferents illes i capitals. 2017</t>
  </si>
  <si>
    <t>Pes de la població jove resident a les diferents illes i capitals. 2016</t>
  </si>
  <si>
    <t>Pes de la població jove resident a les diferents illes i capitals. 2015</t>
  </si>
  <si>
    <t>Pes de la població jove resident a les diferents illes i capitals. 2014</t>
  </si>
  <si>
    <t>Pes de la població jove resident a les diferents illes i capitals. 2013</t>
  </si>
  <si>
    <t>Pes de la població jove resident a les diferents illes i capitals. 2012.</t>
  </si>
  <si>
    <t>Pes de la població jove resident a les diferents illes i capitals. 2011.</t>
  </si>
  <si>
    <t>36,57%*</t>
  </si>
  <si>
    <t>Font: elaboració de l'OBJIB a partir de l'INE</t>
  </si>
  <si>
    <t>*S'ha inclós dins la "població jove de cada illa" la població jove d'Eivissa i Formentera.</t>
  </si>
  <si>
    <t>Pes de la població jove resident a les diferents illes i capitals. 2010.</t>
  </si>
  <si>
    <t>37,18%*</t>
  </si>
  <si>
    <t>Pes de la població jove resident a les diferents illes i capitals. 2009</t>
  </si>
  <si>
    <t>Joves de les capitals / Població jove de cada illa</t>
  </si>
  <si>
    <t>37,36%*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</si>
</sst>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%"/>
  </numFmts>
  <fonts count="8">
    <font>
      <sz val="11.0"/>
      <color theme="1"/>
      <name val="Calibri"/>
    </font>
    <font>
      <b/>
      <sz val="12.0"/>
      <color theme="1"/>
      <name val="Calibri"/>
    </font>
    <font>
      <b/>
      <sz val="12.0"/>
      <color rgb="FF333333"/>
      <name val="Calibri"/>
    </font>
    <font/>
    <font>
      <sz val="12.0"/>
      <color theme="1"/>
      <name val="Calibri"/>
    </font>
    <font>
      <sz val="10.0"/>
      <color theme="1"/>
      <name val="Calibri"/>
    </font>
    <font>
      <sz val="11.0"/>
      <color rgb="FFDD0806"/>
      <name val="Calibri"/>
    </font>
    <font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1FB714"/>
        <bgColor rgb="FF1FB714"/>
      </patternFill>
    </fill>
  </fills>
  <borders count="58">
    <border/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right/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/>
      <top style="thin">
        <color rgb="FF000000"/>
      </top>
    </border>
    <border>
      <left style="medium">
        <color rgb="FF000000"/>
      </left>
      <right style="medium">
        <color rgb="FF000000"/>
      </right>
      <bottom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bottom/>
    </border>
    <border>
      <left style="thin">
        <color rgb="FF000000"/>
      </left>
      <right/>
      <bottom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theme="1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medium">
        <color rgb="FF000000"/>
      </top>
    </border>
    <border>
      <left/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/>
    </border>
    <border>
      <left style="thin">
        <color rgb="FF000000"/>
      </left>
      <right/>
      <top style="medium">
        <color rgb="FF000000"/>
      </top>
      <bottom/>
    </border>
  </borders>
  <cellStyleXfs count="1">
    <xf borderId="0" fillId="0" fontId="0" numFmtId="0" applyAlignment="1" applyFont="1"/>
  </cellStyleXfs>
  <cellXfs count="9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1" fillId="2" fontId="2" numFmtId="0" xfId="0" applyAlignment="1" applyBorder="1" applyFill="1" applyFon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2" fontId="1" numFmtId="0" xfId="0" applyAlignment="1" applyBorder="1" applyFont="1">
      <alignment horizontal="center" shrinkToFit="0" vertical="center" wrapText="0"/>
    </xf>
    <xf borderId="8" fillId="0" fontId="3" numFmtId="0" xfId="0" applyBorder="1" applyFont="1"/>
    <xf borderId="9" fillId="2" fontId="1" numFmtId="0" xfId="0" applyAlignment="1" applyBorder="1" applyFont="1">
      <alignment horizontal="center" shrinkToFit="0" vertical="center" wrapText="1"/>
    </xf>
    <xf borderId="10" fillId="2" fontId="1" numFmtId="0" xfId="0" applyAlignment="1" applyBorder="1" applyFont="1">
      <alignment horizontal="center" shrinkToFit="0" vertical="center" wrapText="1"/>
    </xf>
    <xf borderId="11" fillId="0" fontId="3" numFmtId="0" xfId="0" applyBorder="1" applyFont="1"/>
    <xf borderId="12" fillId="2" fontId="2" numFmtId="0" xfId="0" applyAlignment="1" applyBorder="1" applyFont="1">
      <alignment horizontal="center" shrinkToFit="0" vertical="center" wrapText="1"/>
    </xf>
    <xf borderId="13" fillId="2" fontId="1" numFmtId="0" xfId="0" applyAlignment="1" applyBorder="1" applyFont="1">
      <alignment horizontal="center" shrinkToFit="0" vertical="center" wrapText="1"/>
    </xf>
    <xf borderId="14" fillId="0" fontId="3" numFmtId="0" xfId="0" applyBorder="1" applyFont="1"/>
    <xf borderId="15" fillId="2" fontId="2" numFmtId="0" xfId="0" applyAlignment="1" applyBorder="1" applyFont="1">
      <alignment horizontal="center" shrinkToFit="0" vertical="center" wrapText="1"/>
    </xf>
    <xf borderId="16" fillId="2" fontId="1" numFmtId="0" xfId="0" applyAlignment="1" applyBorder="1" applyFont="1">
      <alignment horizontal="center" shrinkToFit="0" vertical="center" wrapText="1"/>
    </xf>
    <xf borderId="17" fillId="0" fontId="3" numFmtId="0" xfId="0" applyBorder="1" applyFont="1"/>
    <xf borderId="18" fillId="0" fontId="3" numFmtId="0" xfId="0" applyBorder="1" applyFont="1"/>
    <xf borderId="19" fillId="0" fontId="2" numFmtId="0" xfId="0" applyAlignment="1" applyBorder="1" applyFont="1">
      <alignment horizontal="left" shrinkToFit="0" vertical="center" wrapText="1"/>
    </xf>
    <xf borderId="20" fillId="0" fontId="4" numFmtId="0" xfId="0" applyAlignment="1" applyBorder="1" applyFont="1">
      <alignment horizontal="center" shrinkToFit="0" vertical="bottom" wrapText="0"/>
    </xf>
    <xf borderId="21" fillId="0" fontId="4" numFmtId="0" xfId="0" applyAlignment="1" applyBorder="1" applyFont="1">
      <alignment horizontal="center" shrinkToFit="0" vertical="center" wrapText="0"/>
    </xf>
    <xf borderId="22" fillId="0" fontId="4" numFmtId="164" xfId="0" applyAlignment="1" applyBorder="1" applyFont="1" applyNumberFormat="1">
      <alignment horizontal="center" shrinkToFit="0" vertical="center" wrapText="1"/>
    </xf>
    <xf borderId="8" fillId="0" fontId="4" numFmtId="0" xfId="0" applyAlignment="1" applyBorder="1" applyFont="1">
      <alignment horizontal="center" shrinkToFit="0" vertical="bottom" wrapText="0"/>
    </xf>
    <xf borderId="23" fillId="0" fontId="4" numFmtId="0" xfId="0" applyAlignment="1" applyBorder="1" applyFont="1">
      <alignment horizontal="center" shrinkToFit="0" vertical="center" wrapText="0"/>
    </xf>
    <xf borderId="24" fillId="0" fontId="4" numFmtId="164" xfId="0" applyAlignment="1" applyBorder="1" applyFont="1" applyNumberFormat="1">
      <alignment horizontal="center" shrinkToFit="0" vertical="center" wrapText="1"/>
    </xf>
    <xf borderId="25" fillId="0" fontId="4" numFmtId="164" xfId="0" applyAlignment="1" applyBorder="1" applyFont="1" applyNumberFormat="1">
      <alignment horizontal="center" shrinkToFit="0" vertical="center" wrapText="1"/>
    </xf>
    <xf borderId="26" fillId="0" fontId="4" numFmtId="0" xfId="0" applyAlignment="1" applyBorder="1" applyFont="1">
      <alignment horizontal="center" shrinkToFit="0" vertical="bottom" wrapText="0"/>
    </xf>
    <xf borderId="23" fillId="0" fontId="4" numFmtId="0" xfId="0" applyAlignment="1" applyBorder="1" applyFont="1">
      <alignment horizontal="center" shrinkToFit="0" vertical="bottom" wrapText="0"/>
    </xf>
    <xf borderId="23" fillId="0" fontId="4" numFmtId="0" xfId="0" applyAlignment="1" applyBorder="1" applyFont="1">
      <alignment horizontal="center" shrinkToFit="0" vertical="center" wrapText="1"/>
    </xf>
    <xf borderId="27" fillId="0" fontId="4" numFmtId="0" xfId="0" applyAlignment="1" applyBorder="1" applyFont="1">
      <alignment horizontal="center" shrinkToFit="0" vertical="bottom" wrapText="0"/>
    </xf>
    <xf borderId="28" fillId="0" fontId="4" numFmtId="0" xfId="0" applyAlignment="1" applyBorder="1" applyFont="1">
      <alignment horizontal="center" shrinkToFit="0" vertical="center" wrapText="0"/>
    </xf>
    <xf borderId="29" fillId="0" fontId="4" numFmtId="164" xfId="0" applyAlignment="1" applyBorder="1" applyFont="1" applyNumberFormat="1">
      <alignment horizontal="center" shrinkToFit="0" vertical="center" wrapText="1"/>
    </xf>
    <xf borderId="30" fillId="0" fontId="1" numFmtId="0" xfId="0" applyAlignment="1" applyBorder="1" applyFont="1">
      <alignment horizontal="left" shrinkToFit="0" vertical="center" wrapText="0"/>
    </xf>
    <xf borderId="27" fillId="0" fontId="4" numFmtId="0" xfId="0" applyAlignment="1" applyBorder="1" applyFont="1">
      <alignment horizontal="center" shrinkToFit="0" vertical="center" wrapText="0"/>
    </xf>
    <xf borderId="31" fillId="0" fontId="4" numFmtId="164" xfId="0" applyAlignment="1" applyBorder="1" applyFont="1" applyNumberFormat="1">
      <alignment horizontal="center" shrinkToFit="0" vertical="center" wrapText="0"/>
    </xf>
    <xf borderId="32" fillId="0" fontId="4" numFmtId="0" xfId="0" applyAlignment="1" applyBorder="1" applyFont="1">
      <alignment horizontal="center" shrinkToFit="0" vertical="center" wrapText="0"/>
    </xf>
    <xf borderId="33" fillId="0" fontId="4" numFmtId="164" xfId="0" applyAlignment="1" applyBorder="1" applyFont="1" applyNumberFormat="1">
      <alignment horizontal="center" shrinkToFit="0" vertical="center" wrapText="0"/>
    </xf>
    <xf borderId="6" fillId="0" fontId="1" numFmtId="0" xfId="0" applyAlignment="1" applyBorder="1" applyFont="1">
      <alignment horizontal="left" shrinkToFit="0" vertical="center" wrapText="0"/>
    </xf>
    <xf borderId="26" fillId="0" fontId="4" numFmtId="0" xfId="0" applyAlignment="1" applyBorder="1" applyFont="1">
      <alignment horizontal="center" shrinkToFit="0" vertical="center" wrapText="0"/>
    </xf>
    <xf borderId="8" fillId="0" fontId="4" numFmtId="0" xfId="0" applyAlignment="1" applyBorder="1" applyFont="1">
      <alignment horizontal="center" shrinkToFit="0" vertical="center" wrapText="0"/>
    </xf>
    <xf borderId="19" fillId="0" fontId="1" numFmtId="0" xfId="0" applyAlignment="1" applyBorder="1" applyFont="1">
      <alignment horizontal="left" shrinkToFit="0" vertical="center" wrapText="0"/>
    </xf>
    <xf borderId="24" fillId="0" fontId="4" numFmtId="164" xfId="0" applyAlignment="1" applyBorder="1" applyFont="1" applyNumberFormat="1">
      <alignment horizontal="center" shrinkToFit="0" vertical="center" wrapText="0"/>
    </xf>
    <xf borderId="29" fillId="0" fontId="4" numFmtId="164" xfId="0" applyAlignment="1" applyBorder="1" applyFont="1" applyNumberFormat="1">
      <alignment horizontal="center" shrinkToFit="0" vertical="center" wrapText="0"/>
    </xf>
    <xf borderId="34" fillId="0" fontId="1" numFmtId="0" xfId="0" applyAlignment="1" applyBorder="1" applyFont="1">
      <alignment horizontal="left" shrinkToFit="0" vertical="center" wrapText="0"/>
    </xf>
    <xf borderId="12" fillId="0" fontId="4" numFmtId="0" xfId="0" applyAlignment="1" applyBorder="1" applyFont="1">
      <alignment horizontal="center" shrinkToFit="0" vertical="center" wrapText="0"/>
    </xf>
    <xf borderId="13" fillId="0" fontId="4" numFmtId="0" xfId="0" applyAlignment="1" applyBorder="1" applyFont="1">
      <alignment horizontal="center" shrinkToFit="0" vertical="center" wrapText="0"/>
    </xf>
    <xf borderId="35" fillId="0" fontId="4" numFmtId="164" xfId="0" applyAlignment="1" applyBorder="1" applyFont="1" applyNumberFormat="1">
      <alignment horizontal="center" shrinkToFit="0" vertical="center" wrapText="0"/>
    </xf>
    <xf borderId="36" fillId="0" fontId="4" numFmtId="0" xfId="0" applyAlignment="1" applyBorder="1" applyFont="1">
      <alignment horizontal="center" shrinkToFit="0" vertical="center" wrapText="0"/>
    </xf>
    <xf borderId="37" fillId="0" fontId="4" numFmtId="164" xfId="0" applyAlignment="1" applyBorder="1" applyFont="1" applyNumberFormat="1">
      <alignment horizontal="center" shrinkToFit="0" vertical="center" wrapText="0"/>
    </xf>
    <xf borderId="38" fillId="0" fontId="5" numFmtId="0" xfId="0" applyAlignment="1" applyBorder="1" applyFont="1">
      <alignment horizontal="right" shrinkToFit="0" vertical="top" wrapText="0"/>
    </xf>
    <xf borderId="38" fillId="0" fontId="3" numFmtId="0" xfId="0" applyBorder="1" applyFont="1"/>
    <xf borderId="0" fillId="0" fontId="6" numFmtId="0" xfId="0" applyAlignment="1" applyFont="1">
      <alignment shrinkToFit="0" vertical="bottom" wrapText="0"/>
    </xf>
    <xf borderId="39" fillId="2" fontId="1" numFmtId="0" xfId="0" applyAlignment="1" applyBorder="1" applyFont="1">
      <alignment horizontal="center" shrinkToFit="0" vertical="center" wrapText="0"/>
    </xf>
    <xf borderId="40" fillId="0" fontId="3" numFmtId="0" xfId="0" applyBorder="1" applyFont="1"/>
    <xf borderId="41" fillId="2" fontId="1" numFmtId="0" xfId="0" applyAlignment="1" applyBorder="1" applyFont="1">
      <alignment horizontal="center" shrinkToFit="0" vertical="center" wrapText="0"/>
    </xf>
    <xf borderId="42" fillId="0" fontId="3" numFmtId="0" xfId="0" applyBorder="1" applyFont="1"/>
    <xf borderId="43" fillId="0" fontId="3" numFmtId="0" xfId="0" applyBorder="1" applyFont="1"/>
    <xf borderId="44" fillId="2" fontId="2" numFmtId="0" xfId="0" applyAlignment="1" applyBorder="1" applyFont="1">
      <alignment horizontal="center" shrinkToFit="0" vertical="center" wrapText="1"/>
    </xf>
    <xf borderId="45" fillId="2" fontId="1" numFmtId="0" xfId="0" applyAlignment="1" applyBorder="1" applyFont="1">
      <alignment horizontal="center" shrinkToFit="0" vertical="center" wrapText="1"/>
    </xf>
    <xf borderId="46" fillId="2" fontId="1" numFmtId="0" xfId="0" applyAlignment="1" applyBorder="1" applyFont="1">
      <alignment horizontal="center" shrinkToFit="0" vertical="center" wrapText="1"/>
    </xf>
    <xf borderId="47" fillId="0" fontId="1" numFmtId="0" xfId="0" applyAlignment="1" applyBorder="1" applyFont="1">
      <alignment horizontal="left" shrinkToFit="0" vertical="bottom" wrapText="0"/>
    </xf>
    <xf borderId="48" fillId="0" fontId="4" numFmtId="0" xfId="0" applyAlignment="1" applyBorder="1" applyFont="1">
      <alignment horizontal="center" shrinkToFit="0" vertical="bottom" wrapText="0"/>
    </xf>
    <xf borderId="21" fillId="0" fontId="4" numFmtId="10" xfId="0" applyAlignment="1" applyBorder="1" applyFont="1" applyNumberFormat="1">
      <alignment horizontal="center" shrinkToFit="0" vertical="bottom" wrapText="0"/>
    </xf>
    <xf borderId="22" fillId="0" fontId="4" numFmtId="0" xfId="0" applyAlignment="1" applyBorder="1" applyFont="1">
      <alignment horizontal="center" shrinkToFit="0" vertical="bottom" wrapText="0"/>
    </xf>
    <xf borderId="19" fillId="0" fontId="1" numFmtId="0" xfId="0" applyAlignment="1" applyBorder="1" applyFont="1">
      <alignment horizontal="left" shrinkToFit="0" vertical="bottom" wrapText="0"/>
    </xf>
    <xf borderId="23" fillId="0" fontId="4" numFmtId="10" xfId="0" applyAlignment="1" applyBorder="1" applyFont="1" applyNumberFormat="1">
      <alignment horizontal="center" shrinkToFit="0" vertical="bottom" wrapText="0"/>
    </xf>
    <xf borderId="24" fillId="0" fontId="4" numFmtId="9" xfId="0" applyAlignment="1" applyBorder="1" applyFont="1" applyNumberFormat="1">
      <alignment horizontal="center" shrinkToFit="0" vertical="bottom" wrapText="0"/>
    </xf>
    <xf borderId="19" fillId="0" fontId="4" numFmtId="0" xfId="0" applyAlignment="1" applyBorder="1" applyFont="1">
      <alignment horizontal="center" shrinkToFit="0" vertical="bottom" wrapText="0"/>
    </xf>
    <xf borderId="24" fillId="0" fontId="4" numFmtId="10" xfId="0" applyAlignment="1" applyBorder="1" applyFont="1" applyNumberFormat="1">
      <alignment horizontal="center" shrinkToFit="0" vertical="bottom" wrapText="0"/>
    </xf>
    <xf borderId="24" fillId="0" fontId="4" numFmtId="0" xfId="0" applyAlignment="1" applyBorder="1" applyFont="1">
      <alignment horizontal="center" shrinkToFit="0" vertical="bottom" wrapText="0"/>
    </xf>
    <xf borderId="49" fillId="0" fontId="1" numFmtId="0" xfId="0" applyAlignment="1" applyBorder="1" applyFont="1">
      <alignment horizontal="left" shrinkToFit="0" vertical="bottom" wrapText="0"/>
    </xf>
    <xf borderId="36" fillId="0" fontId="4" numFmtId="0" xfId="0" applyAlignment="1" applyBorder="1" applyFont="1">
      <alignment horizontal="center" shrinkToFit="0" vertical="bottom" wrapText="0"/>
    </xf>
    <xf borderId="13" fillId="0" fontId="4" numFmtId="10" xfId="0" applyAlignment="1" applyBorder="1" applyFont="1" applyNumberFormat="1">
      <alignment horizontal="center" shrinkToFit="0" vertical="bottom" wrapText="0"/>
    </xf>
    <xf borderId="35" fillId="0" fontId="4" numFmtId="0" xfId="0" applyAlignment="1" applyBorder="1" applyFont="1">
      <alignment horizontal="center" shrinkToFit="0" vertical="bottom" wrapText="0"/>
    </xf>
    <xf borderId="0" fillId="0" fontId="5" numFmtId="0" xfId="0" applyAlignment="1" applyFont="1">
      <alignment horizontal="right" shrinkToFit="0" vertical="top" wrapText="0"/>
    </xf>
    <xf borderId="34" fillId="0" fontId="3" numFmtId="0" xfId="0" applyBorder="1" applyFont="1"/>
    <xf borderId="50" fillId="2" fontId="2" numFmtId="0" xfId="0" applyAlignment="1" applyBorder="1" applyFont="1">
      <alignment horizontal="center" shrinkToFit="0" vertical="center" wrapText="1"/>
    </xf>
    <xf borderId="51" fillId="2" fontId="1" numFmtId="0" xfId="0" applyAlignment="1" applyBorder="1" applyFont="1">
      <alignment horizontal="center" shrinkToFit="0" vertical="center" wrapText="1"/>
    </xf>
    <xf borderId="52" fillId="2" fontId="1" numFmtId="0" xfId="0" applyAlignment="1" applyBorder="1" applyFont="1">
      <alignment horizontal="center" shrinkToFit="0" vertical="center" wrapText="1"/>
    </xf>
    <xf borderId="20" fillId="0" fontId="1" numFmtId="0" xfId="0" applyAlignment="1" applyBorder="1" applyFont="1">
      <alignment horizontal="left" shrinkToFit="0" vertical="bottom" wrapText="0"/>
    </xf>
    <xf borderId="21" fillId="0" fontId="4" numFmtId="0" xfId="0" applyAlignment="1" applyBorder="1" applyFont="1">
      <alignment horizontal="center" shrinkToFit="0" vertical="bottom" wrapText="0"/>
    </xf>
    <xf borderId="26" fillId="0" fontId="1" numFmtId="0" xfId="0" applyAlignment="1" applyBorder="1" applyFont="1">
      <alignment horizontal="left" shrinkToFit="0" vertical="bottom" wrapText="0"/>
    </xf>
    <xf borderId="12" fillId="0" fontId="1" numFmtId="0" xfId="0" applyAlignment="1" applyBorder="1" applyFont="1">
      <alignment horizontal="left" shrinkToFit="0" vertical="bottom" wrapText="0"/>
    </xf>
    <xf borderId="13" fillId="0" fontId="4" numFmtId="0" xfId="0" applyAlignment="1" applyBorder="1" applyFont="1">
      <alignment horizontal="center" shrinkToFit="0" vertical="bottom" wrapText="0"/>
    </xf>
    <xf borderId="2" fillId="0" fontId="1" numFmtId="0" xfId="0" applyAlignment="1" applyBorder="1" applyFont="1">
      <alignment horizontal="left" shrinkToFit="0" vertical="bottom" wrapText="0"/>
    </xf>
    <xf borderId="7" fillId="0" fontId="1" numFmtId="0" xfId="0" applyAlignment="1" applyBorder="1" applyFont="1">
      <alignment horizontal="left" shrinkToFit="0" vertical="bottom" wrapText="0"/>
    </xf>
    <xf borderId="7" fillId="0" fontId="4" numFmtId="0" xfId="0" applyAlignment="1" applyBorder="1" applyFont="1">
      <alignment horizontal="center" shrinkToFit="0" vertical="bottom" wrapText="0"/>
    </xf>
    <xf borderId="53" fillId="0" fontId="1" numFmtId="0" xfId="0" applyAlignment="1" applyBorder="1" applyFont="1">
      <alignment horizontal="left" shrinkToFit="0" vertical="bottom" wrapText="0"/>
    </xf>
    <xf borderId="54" fillId="2" fontId="2" numFmtId="0" xfId="0" applyAlignment="1" applyBorder="1" applyFont="1">
      <alignment horizontal="center" shrinkToFit="0" vertical="center" wrapText="1"/>
    </xf>
    <xf borderId="55" fillId="2" fontId="1" numFmtId="0" xfId="0" applyAlignment="1" applyBorder="1" applyFont="1">
      <alignment horizontal="center" shrinkToFit="0" vertical="center" wrapText="1"/>
    </xf>
    <xf borderId="0" fillId="0" fontId="0" numFmtId="10" xfId="0" applyAlignment="1" applyFont="1" applyNumberFormat="1">
      <alignment shrinkToFit="0" vertical="bottom" wrapText="0"/>
    </xf>
    <xf borderId="0" fillId="0" fontId="7" numFmtId="0" xfId="0" applyFont="1"/>
    <xf borderId="0" fillId="0" fontId="0" numFmtId="9" xfId="0" applyAlignment="1" applyFont="1" applyNumberFormat="1">
      <alignment shrinkToFit="0" vertical="bottom" wrapText="0"/>
    </xf>
    <xf borderId="0" fillId="0" fontId="1" numFmtId="0" xfId="0" applyAlignment="1" applyFont="1">
      <alignment horizontal="left" shrinkToFit="0" vertical="bottom" wrapText="0"/>
    </xf>
    <xf borderId="0" fillId="0" fontId="0" numFmtId="0" xfId="0" applyAlignment="1" applyFont="1">
      <alignment shrinkToFit="0" vertical="bottom" wrapText="0"/>
    </xf>
    <xf borderId="56" fillId="2" fontId="2" numFmtId="0" xfId="0" applyAlignment="1" applyBorder="1" applyFont="1">
      <alignment horizontal="center" shrinkToFit="0" vertical="center" wrapText="1"/>
    </xf>
    <xf borderId="57" fillId="2" fontId="1" numFmtId="0" xfId="0" applyAlignment="1" applyBorder="1" applyFon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Evolució del volum de població Jove (15-29 anys)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rgbClr val="CCCCFF"/>
            </a:solidFill>
            <a:ln cmpd="sng">
              <a:solidFill>
                <a:srgbClr val="000000"/>
              </a:solidFill>
            </a:ln>
          </c:spPr>
          <c:cat>
            <c:strRef>
              <c:f>'Evolució 2009-2020'!$A$6:$A$17</c:f>
            </c:strRef>
          </c:cat>
          <c:val>
            <c:numRef>
              <c:f>'Evolució 2009-2020'!$D$6:$D$17</c:f>
              <c:numCache/>
            </c:numRef>
          </c:val>
        </c:ser>
        <c:axId val="351093146"/>
        <c:axId val="64857843"/>
      </c:barChart>
      <c:catAx>
        <c:axId val="35109314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4857843"/>
      </c:catAx>
      <c:valAx>
        <c:axId val="64857843"/>
        <c:scaling>
          <c:orientation val="minMax"/>
          <c:max val="0.2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51093146"/>
      </c:valAx>
    </c:plotArea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Evolució del volum de població jove (15-29 anys) per illa de residència</a:t>
            </a:r>
          </a:p>
        </c:rich>
      </c:tx>
      <c:overlay val="0"/>
    </c:title>
    <c:plotArea>
      <c:layout/>
      <c:lineChart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'Evolució 2009-2020'!$A$6:$A$17</c:f>
            </c:strRef>
          </c:cat>
          <c:val>
            <c:numRef>
              <c:f>'Evolució 2009-2020'!$G$6:$G$17</c:f>
              <c:numCache/>
            </c:numRef>
          </c:val>
          <c:smooth val="0"/>
        </c:ser>
        <c:ser>
          <c:idx val="1"/>
          <c:order val="1"/>
          <c:spPr>
            <a:ln cmpd="sng" w="28575">
              <a:solidFill>
                <a:srgbClr val="993366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'Evolució 2009-2020'!$A$6:$A$17</c:f>
            </c:strRef>
          </c:cat>
          <c:val>
            <c:numRef>
              <c:f>'Evolució 2009-2020'!$J$6:$J$17</c:f>
              <c:numCache/>
            </c:numRef>
          </c:val>
          <c:smooth val="0"/>
        </c:ser>
        <c:ser>
          <c:idx val="2"/>
          <c:order val="2"/>
          <c:spPr>
            <a:ln cmpd="sng" w="28575">
              <a:solidFill>
                <a:srgbClr val="99CC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'Evolució 2009-2020'!$A$6:$A$17</c:f>
            </c:strRef>
          </c:cat>
          <c:val>
            <c:numRef>
              <c:f>'Evolució 2009-2020'!$M$6:$M$17</c:f>
              <c:numCache/>
            </c:numRef>
          </c:val>
          <c:smooth val="0"/>
        </c:ser>
        <c:ser>
          <c:idx val="3"/>
          <c:order val="3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'Evolució 2009-2020'!$A$6:$A$17</c:f>
            </c:strRef>
          </c:cat>
          <c:val>
            <c:numRef>
              <c:f>'Evolució 2009-2020'!$P$6:$P$17</c:f>
              <c:numCache/>
            </c:numRef>
          </c:val>
          <c:smooth val="0"/>
        </c:ser>
        <c:axId val="407392211"/>
        <c:axId val="317552174"/>
      </c:lineChart>
      <c:catAx>
        <c:axId val="4073922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17552174"/>
      </c:catAx>
      <c:valAx>
        <c:axId val="317552174"/>
        <c:scaling>
          <c:orientation val="minMax"/>
          <c:min val="0.15000000000000002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407392211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333375</xdr:colOff>
      <xdr:row>18</xdr:row>
      <xdr:rowOff>19050</xdr:rowOff>
    </xdr:from>
    <xdr:ext cx="3952875" cy="2609850"/>
    <xdr:graphicFrame>
      <xdr:nvGraphicFramePr>
        <xdr:cNvPr descr="Chart 0" id="196256046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5</xdr:col>
      <xdr:colOff>142875</xdr:colOff>
      <xdr:row>19</xdr:row>
      <xdr:rowOff>76200</xdr:rowOff>
    </xdr:from>
    <xdr:ext cx="8010525" cy="2733675"/>
    <xdr:graphicFrame>
      <xdr:nvGraphicFramePr>
        <xdr:cNvPr descr="Chart 1" id="1042782471" name="Chart 2" title="Gràfic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43"/>
    <col customWidth="1" min="2" max="3" width="12.14"/>
    <col customWidth="1" min="4" max="4" width="11.86"/>
    <col customWidth="1" min="5" max="6" width="10.0"/>
    <col customWidth="1" min="7" max="7" width="11.86"/>
    <col customWidth="1" min="8" max="9" width="10.0"/>
    <col customWidth="1" min="10" max="10" width="11.86"/>
    <col customWidth="1" min="11" max="12" width="10.0"/>
    <col customWidth="1" min="13" max="13" width="11.86"/>
    <col customWidth="1" min="14" max="15" width="10.0"/>
    <col customWidth="1" min="16" max="16" width="11.86"/>
    <col customWidth="1" min="17" max="26" width="10.0"/>
  </cols>
  <sheetData>
    <row r="1" ht="15.75" customHeight="1">
      <c r="A1" s="1" t="s">
        <v>0</v>
      </c>
    </row>
    <row r="2" ht="15.75" customHeight="1"/>
    <row r="3" ht="15.75" customHeight="1">
      <c r="A3" s="2"/>
      <c r="B3" s="3" t="s">
        <v>1</v>
      </c>
      <c r="C3" s="4"/>
      <c r="D3" s="5"/>
      <c r="E3" s="3" t="s">
        <v>2</v>
      </c>
      <c r="F3" s="4"/>
      <c r="G3" s="5"/>
      <c r="H3" s="3" t="s">
        <v>3</v>
      </c>
      <c r="I3" s="4"/>
      <c r="J3" s="5"/>
      <c r="K3" s="3" t="s">
        <v>4</v>
      </c>
      <c r="L3" s="4"/>
      <c r="M3" s="6"/>
      <c r="N3" s="3" t="s">
        <v>5</v>
      </c>
      <c r="O3" s="4"/>
      <c r="P3" s="5"/>
    </row>
    <row r="4" ht="15.75" customHeight="1">
      <c r="A4" s="7"/>
      <c r="B4" s="8" t="s">
        <v>6</v>
      </c>
      <c r="C4" s="9"/>
      <c r="D4" s="10" t="s">
        <v>7</v>
      </c>
      <c r="E4" s="8" t="s">
        <v>6</v>
      </c>
      <c r="F4" s="9"/>
      <c r="G4" s="10" t="s">
        <v>7</v>
      </c>
      <c r="H4" s="8" t="s">
        <v>6</v>
      </c>
      <c r="I4" s="9"/>
      <c r="J4" s="10" t="s">
        <v>7</v>
      </c>
      <c r="K4" s="8" t="s">
        <v>6</v>
      </c>
      <c r="L4" s="9"/>
      <c r="M4" s="11" t="s">
        <v>7</v>
      </c>
      <c r="N4" s="8" t="s">
        <v>6</v>
      </c>
      <c r="O4" s="9"/>
      <c r="P4" s="10" t="s">
        <v>7</v>
      </c>
    </row>
    <row r="5" ht="33.0" customHeight="1">
      <c r="A5" s="12"/>
      <c r="B5" s="13" t="s">
        <v>8</v>
      </c>
      <c r="C5" s="14" t="s">
        <v>9</v>
      </c>
      <c r="D5" s="15"/>
      <c r="E5" s="16" t="s">
        <v>8</v>
      </c>
      <c r="F5" s="17" t="s">
        <v>9</v>
      </c>
      <c r="G5" s="18"/>
      <c r="H5" s="16" t="s">
        <v>8</v>
      </c>
      <c r="I5" s="17" t="s">
        <v>9</v>
      </c>
      <c r="J5" s="18"/>
      <c r="K5" s="16" t="s">
        <v>8</v>
      </c>
      <c r="L5" s="17" t="s">
        <v>9</v>
      </c>
      <c r="M5" s="19"/>
      <c r="N5" s="16" t="s">
        <v>8</v>
      </c>
      <c r="O5" s="17" t="s">
        <v>9</v>
      </c>
      <c r="P5" s="18"/>
    </row>
    <row r="6" ht="15.75" customHeight="1">
      <c r="A6" s="20">
        <v>2020.0</v>
      </c>
      <c r="B6" s="21">
        <v>1171543.0</v>
      </c>
      <c r="C6" s="22">
        <v>196738.0</v>
      </c>
      <c r="D6" s="23">
        <f t="shared" ref="D6:D17" si="1">C6/B6</f>
        <v>0.1679306692</v>
      </c>
      <c r="E6" s="24">
        <v>912171.0</v>
      </c>
      <c r="F6" s="25">
        <v>154667.0</v>
      </c>
      <c r="G6" s="26">
        <f t="shared" ref="G6:G17" si="2">F6/E6</f>
        <v>0.1695592164</v>
      </c>
      <c r="H6" s="24">
        <v>95641.0</v>
      </c>
      <c r="I6" s="25">
        <v>15928.0</v>
      </c>
      <c r="J6" s="26">
        <f t="shared" ref="J6:J17" si="3">I6/H6</f>
        <v>0.1665394548</v>
      </c>
      <c r="K6" s="24">
        <v>151827.0</v>
      </c>
      <c r="L6" s="25">
        <v>24221.0</v>
      </c>
      <c r="M6" s="27">
        <f t="shared" ref="M6:M17" si="4">L6/K6</f>
        <v>0.1595302548</v>
      </c>
      <c r="N6" s="24">
        <v>11904.0</v>
      </c>
      <c r="O6" s="25">
        <v>1922.0</v>
      </c>
      <c r="P6" s="26">
        <f t="shared" ref="P6:P17" si="5">O6/N6</f>
        <v>0.1614583333</v>
      </c>
    </row>
    <row r="7" ht="15.75" customHeight="1">
      <c r="A7" s="20">
        <v>2019.0</v>
      </c>
      <c r="B7" s="28">
        <v>1149460.0</v>
      </c>
      <c r="C7" s="25">
        <v>191099.0</v>
      </c>
      <c r="D7" s="26">
        <f t="shared" si="1"/>
        <v>0.1662511092</v>
      </c>
      <c r="E7" s="24">
        <v>896038.0</v>
      </c>
      <c r="F7" s="25">
        <v>150044.0</v>
      </c>
      <c r="G7" s="26">
        <f t="shared" si="2"/>
        <v>0.1674527196</v>
      </c>
      <c r="H7" s="29">
        <v>93397.0</v>
      </c>
      <c r="I7" s="25">
        <v>15402.0</v>
      </c>
      <c r="J7" s="26">
        <f t="shared" si="3"/>
        <v>0.1649089371</v>
      </c>
      <c r="K7" s="29">
        <v>147914.0</v>
      </c>
      <c r="L7" s="25">
        <v>23634.0</v>
      </c>
      <c r="M7" s="27">
        <f t="shared" si="4"/>
        <v>0.1597820355</v>
      </c>
      <c r="N7" s="24">
        <v>12111.0</v>
      </c>
      <c r="O7" s="30">
        <v>2019.0</v>
      </c>
      <c r="P7" s="26">
        <f t="shared" si="5"/>
        <v>0.1667079514</v>
      </c>
    </row>
    <row r="8" ht="15.75" customHeight="1">
      <c r="A8" s="20">
        <v>2018.0</v>
      </c>
      <c r="B8" s="31">
        <v>1128908.0</v>
      </c>
      <c r="C8" s="32">
        <v>185816.0</v>
      </c>
      <c r="D8" s="26">
        <f t="shared" si="1"/>
        <v>0.1645980009</v>
      </c>
      <c r="E8" s="24">
        <v>880113.0</v>
      </c>
      <c r="F8" s="25">
        <v>145478.0</v>
      </c>
      <c r="G8" s="26">
        <f t="shared" si="2"/>
        <v>0.1652946838</v>
      </c>
      <c r="H8" s="29">
        <v>91920.0</v>
      </c>
      <c r="I8" s="25">
        <v>14961.0</v>
      </c>
      <c r="J8" s="26">
        <f t="shared" si="3"/>
        <v>0.1627610966</v>
      </c>
      <c r="K8" s="29">
        <v>144659.0</v>
      </c>
      <c r="L8" s="25">
        <v>23383.0</v>
      </c>
      <c r="M8" s="33">
        <f t="shared" si="4"/>
        <v>0.1616422068</v>
      </c>
      <c r="N8" s="28">
        <v>12216.0</v>
      </c>
      <c r="O8" s="30">
        <v>1994.0</v>
      </c>
      <c r="P8" s="26">
        <f t="shared" si="5"/>
        <v>0.1632285527</v>
      </c>
    </row>
    <row r="9" ht="15.75" customHeight="1">
      <c r="A9" s="34">
        <v>2017.0</v>
      </c>
      <c r="B9" s="35">
        <v>1115999.0</v>
      </c>
      <c r="C9" s="32">
        <v>182659.0</v>
      </c>
      <c r="D9" s="36">
        <f t="shared" si="1"/>
        <v>0.1636730857</v>
      </c>
      <c r="E9" s="37">
        <v>868693.0</v>
      </c>
      <c r="F9" s="32">
        <v>142530.0</v>
      </c>
      <c r="G9" s="36">
        <f t="shared" si="2"/>
        <v>0.1640740745</v>
      </c>
      <c r="H9" s="35">
        <v>91170.0</v>
      </c>
      <c r="I9" s="32">
        <v>14635.0</v>
      </c>
      <c r="J9" s="36">
        <f t="shared" si="3"/>
        <v>0.1605242953</v>
      </c>
      <c r="K9" s="35">
        <v>143856.0</v>
      </c>
      <c r="L9" s="32">
        <v>23533.0</v>
      </c>
      <c r="M9" s="38">
        <f t="shared" si="4"/>
        <v>0.1635871983</v>
      </c>
      <c r="N9" s="35">
        <v>12280.0</v>
      </c>
      <c r="O9" s="32">
        <v>1961.0</v>
      </c>
      <c r="P9" s="36">
        <f t="shared" si="5"/>
        <v>0.1596905537</v>
      </c>
    </row>
    <row r="10" ht="15.75" customHeight="1">
      <c r="A10" s="39">
        <v>2016.0</v>
      </c>
      <c r="B10" s="40">
        <v>1107220.0</v>
      </c>
      <c r="C10" s="25">
        <v>181434.0</v>
      </c>
      <c r="D10" s="36">
        <f t="shared" si="1"/>
        <v>0.1638644533</v>
      </c>
      <c r="E10" s="41">
        <v>861430.0</v>
      </c>
      <c r="F10" s="25">
        <v>141099.0</v>
      </c>
      <c r="G10" s="36">
        <f t="shared" si="2"/>
        <v>0.1637962458</v>
      </c>
      <c r="H10" s="40">
        <v>91606.0</v>
      </c>
      <c r="I10" s="25">
        <v>14613.0</v>
      </c>
      <c r="J10" s="36">
        <f t="shared" si="3"/>
        <v>0.1595201188</v>
      </c>
      <c r="K10" s="40">
        <v>142065.0</v>
      </c>
      <c r="L10" s="25">
        <v>23769.0</v>
      </c>
      <c r="M10" s="38">
        <f t="shared" si="4"/>
        <v>0.167310738</v>
      </c>
      <c r="N10" s="40">
        <v>12124.0</v>
      </c>
      <c r="O10" s="25">
        <v>1953.0</v>
      </c>
      <c r="P10" s="36">
        <f t="shared" si="5"/>
        <v>0.1610854503</v>
      </c>
    </row>
    <row r="11" ht="15.75" customHeight="1">
      <c r="A11" s="42">
        <v>2015.0</v>
      </c>
      <c r="B11" s="35">
        <v>1104479.0</v>
      </c>
      <c r="C11" s="32">
        <v>182819.0</v>
      </c>
      <c r="D11" s="36">
        <f t="shared" si="1"/>
        <v>0.1655251028</v>
      </c>
      <c r="E11" s="37">
        <f>'2015'!$B$6</f>
        <v>859289</v>
      </c>
      <c r="F11" s="32">
        <f>'2015'!$C$6</f>
        <v>141694</v>
      </c>
      <c r="G11" s="36">
        <f t="shared" si="2"/>
        <v>0.1648967926</v>
      </c>
      <c r="H11" s="35">
        <f>'2015'!$B$8</f>
        <v>92348</v>
      </c>
      <c r="I11" s="32">
        <f>'2015'!$C$8</f>
        <v>14777</v>
      </c>
      <c r="J11" s="36">
        <f t="shared" si="3"/>
        <v>0.1600142938</v>
      </c>
      <c r="K11" s="35">
        <f>'2015'!$B$10</f>
        <v>140964</v>
      </c>
      <c r="L11" s="32">
        <f>'2015'!$C$10</f>
        <v>24349</v>
      </c>
      <c r="M11" s="38">
        <f t="shared" si="4"/>
        <v>0.1727320451</v>
      </c>
      <c r="N11" s="35">
        <f>'2015'!$B$12</f>
        <v>11878</v>
      </c>
      <c r="O11" s="32">
        <f>'2015'!$C$12</f>
        <v>1999</v>
      </c>
      <c r="P11" s="36">
        <f t="shared" si="5"/>
        <v>0.1682943256</v>
      </c>
    </row>
    <row r="12" ht="15.75" customHeight="1">
      <c r="A12" s="34">
        <v>2014.0</v>
      </c>
      <c r="B12" s="40">
        <v>1103442.0</v>
      </c>
      <c r="C12" s="25">
        <v>185786.0</v>
      </c>
      <c r="D12" s="43">
        <f t="shared" si="1"/>
        <v>0.1683695201</v>
      </c>
      <c r="E12" s="41">
        <f>'2014'!$B$6</f>
        <v>858313</v>
      </c>
      <c r="F12" s="25">
        <f>'2014'!$C$6</f>
        <v>143622</v>
      </c>
      <c r="G12" s="43">
        <f t="shared" si="2"/>
        <v>0.1673305659</v>
      </c>
      <c r="H12" s="40">
        <f>'2014'!$B$8</f>
        <v>93313</v>
      </c>
      <c r="I12" s="25">
        <f>'2014'!$C$8</f>
        <v>15152</v>
      </c>
      <c r="J12" s="43">
        <f t="shared" si="3"/>
        <v>0.1623782324</v>
      </c>
      <c r="K12" s="40">
        <f>'2014'!$B$10</f>
        <v>140271</v>
      </c>
      <c r="L12" s="25">
        <f>'2014'!$C$10</f>
        <v>25015</v>
      </c>
      <c r="M12" s="44">
        <f t="shared" si="4"/>
        <v>0.178333369</v>
      </c>
      <c r="N12" s="40">
        <f>'2014'!$B$12</f>
        <v>11545</v>
      </c>
      <c r="O12" s="25">
        <f>'2014'!$C$12</f>
        <v>1997</v>
      </c>
      <c r="P12" s="43">
        <f t="shared" si="5"/>
        <v>0.172975314</v>
      </c>
    </row>
    <row r="13" ht="15.75" customHeight="1">
      <c r="A13" s="34">
        <v>2013.0</v>
      </c>
      <c r="B13" s="40">
        <v>1111674.0</v>
      </c>
      <c r="C13" s="25">
        <v>190377.0</v>
      </c>
      <c r="D13" s="43">
        <f t="shared" si="1"/>
        <v>0.1712525435</v>
      </c>
      <c r="E13" s="41">
        <f>'2013'!$B$6</f>
        <v>864763</v>
      </c>
      <c r="F13" s="25">
        <f>'2013'!$C$6</f>
        <v>146796</v>
      </c>
      <c r="G13" s="43">
        <f t="shared" si="2"/>
        <v>0.1697528687</v>
      </c>
      <c r="H13" s="40">
        <f>'2013'!$B$8</f>
        <v>95183</v>
      </c>
      <c r="I13" s="25">
        <f>'2013'!$C$8</f>
        <v>15754</v>
      </c>
      <c r="J13" s="43">
        <f t="shared" si="3"/>
        <v>0.1655127491</v>
      </c>
      <c r="K13" s="40">
        <f>'2013'!$B$10</f>
        <v>140354</v>
      </c>
      <c r="L13" s="25">
        <f>'2013'!$C$10</f>
        <v>25793</v>
      </c>
      <c r="M13" s="44">
        <f t="shared" si="4"/>
        <v>0.1837710361</v>
      </c>
      <c r="N13" s="40">
        <f>'2013'!$B$12</f>
        <v>11374</v>
      </c>
      <c r="O13" s="25">
        <f>'2013'!$C$12</f>
        <v>2034</v>
      </c>
      <c r="P13" s="43">
        <f t="shared" si="5"/>
        <v>0.178828908</v>
      </c>
    </row>
    <row r="14" ht="15.75" customHeight="1">
      <c r="A14" s="34">
        <v>2012.0</v>
      </c>
      <c r="B14" s="40">
        <v>1119439.0</v>
      </c>
      <c r="C14" s="25">
        <v>196505.0</v>
      </c>
      <c r="D14" s="43">
        <f t="shared" si="1"/>
        <v>0.175538819</v>
      </c>
      <c r="E14" s="41">
        <f>'2012'!$B$6</f>
        <v>876147</v>
      </c>
      <c r="F14" s="25">
        <f>'2012'!$C$6</f>
        <v>152268</v>
      </c>
      <c r="G14" s="43">
        <f t="shared" si="2"/>
        <v>0.173792754</v>
      </c>
      <c r="H14" s="40">
        <f>'2012'!$B$8</f>
        <v>95178</v>
      </c>
      <c r="I14" s="25">
        <f>'2012'!$C$8</f>
        <v>16229</v>
      </c>
      <c r="J14" s="43">
        <f t="shared" si="3"/>
        <v>0.1705120931</v>
      </c>
      <c r="K14" s="40">
        <f>'2012'!$B$10</f>
        <v>137357</v>
      </c>
      <c r="L14" s="25">
        <f>'2012'!$C$10</f>
        <v>26009</v>
      </c>
      <c r="M14" s="44">
        <f t="shared" si="4"/>
        <v>0.1893532911</v>
      </c>
      <c r="N14" s="40">
        <f>'2012'!$B$12</f>
        <v>10757</v>
      </c>
      <c r="O14" s="25">
        <f>'2012'!$C$12</f>
        <v>1999</v>
      </c>
      <c r="P14" s="43">
        <f t="shared" si="5"/>
        <v>0.1858324812</v>
      </c>
    </row>
    <row r="15" ht="15.75" customHeight="1">
      <c r="A15" s="34">
        <v>2011.0</v>
      </c>
      <c r="B15" s="40">
        <v>1113114.0</v>
      </c>
      <c r="C15" s="25">
        <v>202598.0</v>
      </c>
      <c r="D15" s="43">
        <f t="shared" si="1"/>
        <v>0.1820101086</v>
      </c>
      <c r="E15" s="41">
        <f>'2011'!$B$6</f>
        <v>873414</v>
      </c>
      <c r="F15" s="25">
        <f>'2011'!$C$6</f>
        <v>157595</v>
      </c>
      <c r="G15" s="43">
        <f t="shared" si="2"/>
        <v>0.1804356239</v>
      </c>
      <c r="H15" s="40">
        <f>'2011'!$B$8</f>
        <v>94875</v>
      </c>
      <c r="I15" s="25">
        <f>'2011'!$C$8</f>
        <v>16637</v>
      </c>
      <c r="J15" s="43">
        <f t="shared" si="3"/>
        <v>0.1753570487</v>
      </c>
      <c r="K15" s="40">
        <f>'2011'!$B$10</f>
        <v>134460</v>
      </c>
      <c r="L15" s="25">
        <f>'2011'!$C$10</f>
        <v>26439</v>
      </c>
      <c r="M15" s="44">
        <f t="shared" si="4"/>
        <v>0.1966309683</v>
      </c>
      <c r="N15" s="40">
        <f>'2011'!$B$12</f>
        <v>10365</v>
      </c>
      <c r="O15" s="25">
        <f>'2011'!$C$12</f>
        <v>1927</v>
      </c>
      <c r="P15" s="43">
        <f t="shared" si="5"/>
        <v>0.1859141341</v>
      </c>
    </row>
    <row r="16" ht="15.75" customHeight="1">
      <c r="A16" s="34">
        <v>2010.0</v>
      </c>
      <c r="B16" s="40">
        <v>1106049.0</v>
      </c>
      <c r="C16" s="25">
        <v>210175.0</v>
      </c>
      <c r="D16" s="43">
        <f t="shared" si="1"/>
        <v>0.1900232268</v>
      </c>
      <c r="E16" s="41">
        <f>'2010'!$B$6</f>
        <v>869067</v>
      </c>
      <c r="F16" s="25">
        <f>'2010'!$C$6</f>
        <v>163594</v>
      </c>
      <c r="G16" s="43">
        <f t="shared" si="2"/>
        <v>0.1882409527</v>
      </c>
      <c r="H16" s="40">
        <f>'2010'!$B$8</f>
        <v>94383</v>
      </c>
      <c r="I16" s="25">
        <f>'2010'!$C$8</f>
        <v>17248</v>
      </c>
      <c r="J16" s="43">
        <f t="shared" si="3"/>
        <v>0.182744774</v>
      </c>
      <c r="K16" s="40">
        <f>'2010'!$B$10</f>
        <v>132637</v>
      </c>
      <c r="L16" s="25">
        <f>'2010'!$C$10</f>
        <v>27381</v>
      </c>
      <c r="M16" s="44">
        <f t="shared" si="4"/>
        <v>0.20643561</v>
      </c>
      <c r="N16" s="40">
        <f>'2010'!$B$12</f>
        <v>9962</v>
      </c>
      <c r="O16" s="25">
        <f>'2010'!$C$12</f>
        <v>1952</v>
      </c>
      <c r="P16" s="43">
        <f t="shared" si="5"/>
        <v>0.1959445894</v>
      </c>
    </row>
    <row r="17" ht="16.5" customHeight="1">
      <c r="A17" s="45">
        <v>2009.0</v>
      </c>
      <c r="B17" s="46">
        <v>1095426.0</v>
      </c>
      <c r="C17" s="47">
        <v>216196.0</v>
      </c>
      <c r="D17" s="48">
        <f t="shared" si="1"/>
        <v>0.1973624873</v>
      </c>
      <c r="E17" s="49">
        <f>'2009'!$B$6</f>
        <v>862397</v>
      </c>
      <c r="F17" s="47">
        <f>'2009'!$C$6</f>
        <v>168466</v>
      </c>
      <c r="G17" s="48">
        <f t="shared" si="2"/>
        <v>0.1953462269</v>
      </c>
      <c r="H17" s="46">
        <f>'2009'!$B$8</f>
        <v>93915</v>
      </c>
      <c r="I17" s="47">
        <f>'2009'!$C$8</f>
        <v>18030</v>
      </c>
      <c r="J17" s="48">
        <f t="shared" si="3"/>
        <v>0.1919821115</v>
      </c>
      <c r="K17" s="46">
        <f>'2009'!$B$10</f>
        <v>129562</v>
      </c>
      <c r="L17" s="47">
        <f>'2009'!$C$10</f>
        <v>27791</v>
      </c>
      <c r="M17" s="50">
        <f t="shared" si="4"/>
        <v>0.2144996218</v>
      </c>
      <c r="N17" s="46">
        <f>'2009'!$B$12</f>
        <v>9552</v>
      </c>
      <c r="O17" s="47">
        <f>'2009'!$C$12</f>
        <v>1909</v>
      </c>
      <c r="P17" s="48">
        <f t="shared" si="5"/>
        <v>0.1998534338</v>
      </c>
    </row>
    <row r="18">
      <c r="A18" s="51" t="s">
        <v>10</v>
      </c>
      <c r="B18" s="52"/>
      <c r="C18" s="52"/>
    </row>
    <row r="21" ht="15.75" customHeight="1"/>
    <row r="22" ht="15.75" customHeight="1"/>
    <row r="23" ht="15.75" customHeight="1">
      <c r="Q23" s="53"/>
      <c r="R23" s="53"/>
      <c r="S23" s="53"/>
      <c r="T23" s="53"/>
      <c r="U23" s="53"/>
      <c r="V23" s="53"/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>
      <c r="A33" s="51"/>
      <c r="B33" s="52"/>
      <c r="C33" s="52"/>
    </row>
    <row r="34" ht="15.75" customHeight="1"/>
    <row r="35" ht="15.75" customHeight="1">
      <c r="F35" s="51"/>
      <c r="G35" s="52"/>
      <c r="H35" s="52"/>
    </row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B4:C4"/>
    <mergeCell ref="E4:F4"/>
    <mergeCell ref="A18:C18"/>
    <mergeCell ref="A33:C33"/>
    <mergeCell ref="F35:H35"/>
    <mergeCell ref="H3:J3"/>
    <mergeCell ref="H4:I4"/>
    <mergeCell ref="K3:M3"/>
    <mergeCell ref="K4:L4"/>
    <mergeCell ref="N3:P3"/>
    <mergeCell ref="N4:O4"/>
    <mergeCell ref="P4:P5"/>
    <mergeCell ref="A3:A5"/>
    <mergeCell ref="B3:D3"/>
    <mergeCell ref="E3:G3"/>
    <mergeCell ref="D4:D5"/>
    <mergeCell ref="G4:G5"/>
    <mergeCell ref="J4:J5"/>
    <mergeCell ref="M4:M5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43"/>
    <col customWidth="1" min="2" max="2" width="15.0"/>
    <col customWidth="1" min="3" max="3" width="17.86"/>
    <col customWidth="1" min="4" max="4" width="18.43"/>
    <col customWidth="1" min="5" max="5" width="16.86"/>
    <col customWidth="1" min="6" max="6" width="17.43"/>
    <col customWidth="1" min="7" max="26" width="10.0"/>
  </cols>
  <sheetData>
    <row r="1" ht="15.75" customHeight="1">
      <c r="A1" s="1" t="s">
        <v>33</v>
      </c>
    </row>
    <row r="2" ht="15.75" customHeight="1"/>
    <row r="3" ht="16.5" customHeight="1">
      <c r="A3" s="2" t="s">
        <v>12</v>
      </c>
      <c r="B3" s="54" t="s">
        <v>6</v>
      </c>
      <c r="C3" s="55"/>
      <c r="D3" s="56" t="s">
        <v>13</v>
      </c>
      <c r="E3" s="57"/>
      <c r="F3" s="58"/>
    </row>
    <row r="4" ht="48.75" customHeight="1">
      <c r="A4" s="77"/>
      <c r="B4" s="90" t="s">
        <v>8</v>
      </c>
      <c r="C4" s="91" t="s">
        <v>9</v>
      </c>
      <c r="D4" s="80" t="s">
        <v>14</v>
      </c>
      <c r="E4" s="80" t="s">
        <v>15</v>
      </c>
      <c r="F4" s="80" t="s">
        <v>16</v>
      </c>
    </row>
    <row r="5" ht="15.75" customHeight="1">
      <c r="A5" s="62" t="s">
        <v>17</v>
      </c>
      <c r="B5" s="63">
        <v>1119439.0</v>
      </c>
      <c r="C5" s="82">
        <v>196505.0</v>
      </c>
      <c r="D5" s="64">
        <f t="shared" ref="D5:D12" si="1">C5/B5</f>
        <v>0.175538819</v>
      </c>
      <c r="E5" s="64">
        <f t="shared" ref="E5:E12" si="2">C5/$C$5</f>
        <v>1</v>
      </c>
      <c r="F5" s="65" t="s">
        <v>18</v>
      </c>
    </row>
    <row r="6" ht="15.75" customHeight="1">
      <c r="A6" s="66" t="s">
        <v>19</v>
      </c>
      <c r="B6" s="24">
        <v>876147.0</v>
      </c>
      <c r="C6" s="29">
        <v>152268.0</v>
      </c>
      <c r="D6" s="67">
        <f t="shared" si="1"/>
        <v>0.173792754</v>
      </c>
      <c r="E6" s="67">
        <f t="shared" si="2"/>
        <v>0.7748810463</v>
      </c>
      <c r="F6" s="68" t="s">
        <v>18</v>
      </c>
      <c r="H6" s="92"/>
      <c r="I6" s="92"/>
    </row>
    <row r="7" ht="15.75" customHeight="1">
      <c r="A7" s="69" t="s">
        <v>20</v>
      </c>
      <c r="B7" s="24">
        <v>407648.0</v>
      </c>
      <c r="C7" s="29">
        <v>74696.0</v>
      </c>
      <c r="D7" s="67">
        <f t="shared" si="1"/>
        <v>0.1832365178</v>
      </c>
      <c r="E7" s="67">
        <f t="shared" si="2"/>
        <v>0.3801226432</v>
      </c>
      <c r="F7" s="70">
        <f>C7/C6</f>
        <v>0.4905561247</v>
      </c>
      <c r="H7" s="92"/>
    </row>
    <row r="8" ht="15.75" customHeight="1">
      <c r="A8" s="66" t="s">
        <v>21</v>
      </c>
      <c r="B8" s="24">
        <v>95178.0</v>
      </c>
      <c r="C8" s="29">
        <v>16229.0</v>
      </c>
      <c r="D8" s="67">
        <f t="shared" si="1"/>
        <v>0.1705120931</v>
      </c>
      <c r="E8" s="67">
        <f t="shared" si="2"/>
        <v>0.08258822931</v>
      </c>
      <c r="F8" s="71" t="s">
        <v>18</v>
      </c>
      <c r="H8" s="92"/>
    </row>
    <row r="9" ht="15.75" customHeight="1">
      <c r="A9" s="69" t="s">
        <v>22</v>
      </c>
      <c r="B9" s="24">
        <v>28972.0</v>
      </c>
      <c r="C9" s="29">
        <v>4910.0</v>
      </c>
      <c r="D9" s="67">
        <f t="shared" si="1"/>
        <v>0.1694739749</v>
      </c>
      <c r="E9" s="67">
        <f t="shared" si="2"/>
        <v>0.02498664156</v>
      </c>
      <c r="F9" s="70">
        <f>C9/C8</f>
        <v>0.3025448272</v>
      </c>
      <c r="H9" s="92"/>
    </row>
    <row r="10" ht="15.75" customHeight="1">
      <c r="A10" s="66" t="s">
        <v>23</v>
      </c>
      <c r="B10" s="24">
        <v>137357.0</v>
      </c>
      <c r="C10" s="29">
        <v>26009.0</v>
      </c>
      <c r="D10" s="67">
        <f t="shared" si="1"/>
        <v>0.1893532911</v>
      </c>
      <c r="E10" s="67">
        <f t="shared" si="2"/>
        <v>0.1323579553</v>
      </c>
      <c r="F10" s="71" t="s">
        <v>18</v>
      </c>
      <c r="H10" s="92"/>
      <c r="I10" s="92"/>
    </row>
    <row r="11" ht="15.75" customHeight="1">
      <c r="A11" s="69" t="s">
        <v>24</v>
      </c>
      <c r="B11" s="24">
        <v>49768.0</v>
      </c>
      <c r="C11" s="29">
        <v>10088.0</v>
      </c>
      <c r="D11" s="67">
        <f t="shared" si="1"/>
        <v>0.2027005305</v>
      </c>
      <c r="E11" s="67">
        <f t="shared" si="2"/>
        <v>0.0513371161</v>
      </c>
      <c r="F11" s="70">
        <f>C11/C10</f>
        <v>0.3878657388</v>
      </c>
      <c r="H11" s="92"/>
      <c r="I11" s="92"/>
    </row>
    <row r="12" ht="16.5" customHeight="1">
      <c r="A12" s="72" t="s">
        <v>25</v>
      </c>
      <c r="B12" s="73">
        <v>10757.0</v>
      </c>
      <c r="C12" s="85">
        <v>1999.0</v>
      </c>
      <c r="D12" s="74">
        <f t="shared" si="1"/>
        <v>0.1858324812</v>
      </c>
      <c r="E12" s="74">
        <f t="shared" si="2"/>
        <v>0.01017276914</v>
      </c>
      <c r="F12" s="75" t="s">
        <v>18</v>
      </c>
      <c r="H12" s="92"/>
      <c r="I12" s="92"/>
    </row>
    <row r="13">
      <c r="D13" s="51" t="s">
        <v>10</v>
      </c>
      <c r="E13" s="52"/>
      <c r="F13" s="52"/>
      <c r="I13" s="92"/>
    </row>
    <row r="14">
      <c r="I14" s="9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3:A4"/>
    <mergeCell ref="B3:C3"/>
    <mergeCell ref="D3:F3"/>
    <mergeCell ref="D13:F1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43"/>
    <col customWidth="1" min="2" max="6" width="18.43"/>
    <col customWidth="1" min="7" max="26" width="10.0"/>
  </cols>
  <sheetData>
    <row r="1" ht="15.75" customHeight="1">
      <c r="A1" s="1" t="s">
        <v>34</v>
      </c>
    </row>
    <row r="2" ht="15.75" customHeight="1"/>
    <row r="3" ht="16.5" customHeight="1">
      <c r="A3" s="2" t="s">
        <v>12</v>
      </c>
      <c r="B3" s="54" t="s">
        <v>6</v>
      </c>
      <c r="C3" s="55"/>
      <c r="D3" s="56" t="s">
        <v>13</v>
      </c>
      <c r="E3" s="57"/>
      <c r="F3" s="58"/>
    </row>
    <row r="4" ht="48.75" customHeight="1">
      <c r="A4" s="77"/>
      <c r="B4" s="90" t="s">
        <v>8</v>
      </c>
      <c r="C4" s="91" t="s">
        <v>9</v>
      </c>
      <c r="D4" s="80" t="s">
        <v>14</v>
      </c>
      <c r="E4" s="80" t="s">
        <v>15</v>
      </c>
      <c r="F4" s="80" t="s">
        <v>16</v>
      </c>
    </row>
    <row r="5" ht="15.75" customHeight="1">
      <c r="A5" s="62" t="s">
        <v>17</v>
      </c>
      <c r="B5" s="63">
        <v>1113114.0</v>
      </c>
      <c r="C5" s="82">
        <v>202598.0</v>
      </c>
      <c r="D5" s="64">
        <f t="shared" ref="D5:D12" si="1">C5/B5</f>
        <v>0.1820101086</v>
      </c>
      <c r="E5" s="64">
        <f>(C5/C5)</f>
        <v>1</v>
      </c>
      <c r="F5" s="65" t="s">
        <v>18</v>
      </c>
    </row>
    <row r="6" ht="15.75" customHeight="1">
      <c r="A6" s="66" t="s">
        <v>19</v>
      </c>
      <c r="B6" s="24">
        <v>873414.0</v>
      </c>
      <c r="C6" s="29">
        <v>157595.0</v>
      </c>
      <c r="D6" s="67">
        <f t="shared" si="1"/>
        <v>0.1804356239</v>
      </c>
      <c r="E6" s="67">
        <f t="shared" ref="E6:E12" si="2">(C6/$C$5)</f>
        <v>0.7778704627</v>
      </c>
      <c r="F6" s="68" t="s">
        <v>18</v>
      </c>
    </row>
    <row r="7" ht="15.75" customHeight="1">
      <c r="A7" s="69" t="s">
        <v>20</v>
      </c>
      <c r="B7" s="24">
        <v>405318.0</v>
      </c>
      <c r="C7" s="29">
        <v>77056.0</v>
      </c>
      <c r="D7" s="67">
        <f t="shared" si="1"/>
        <v>0.1901124549</v>
      </c>
      <c r="E7" s="67">
        <f t="shared" si="2"/>
        <v>0.3803393913</v>
      </c>
      <c r="F7" s="70">
        <f>C7/C6</f>
        <v>0.4889495225</v>
      </c>
    </row>
    <row r="8" ht="15.75" customHeight="1">
      <c r="A8" s="66" t="s">
        <v>21</v>
      </c>
      <c r="B8" s="24">
        <v>94875.0</v>
      </c>
      <c r="C8" s="29">
        <v>16637.0</v>
      </c>
      <c r="D8" s="67">
        <f t="shared" si="1"/>
        <v>0.1753570487</v>
      </c>
      <c r="E8" s="67">
        <f t="shared" si="2"/>
        <v>0.0821182835</v>
      </c>
      <c r="F8" s="71" t="s">
        <v>18</v>
      </c>
    </row>
    <row r="9" ht="15.75" customHeight="1">
      <c r="A9" s="69" t="s">
        <v>22</v>
      </c>
      <c r="B9" s="24">
        <v>28942.0</v>
      </c>
      <c r="C9" s="29">
        <v>5041.0</v>
      </c>
      <c r="D9" s="67">
        <f t="shared" si="1"/>
        <v>0.1741759381</v>
      </c>
      <c r="E9" s="67">
        <f t="shared" si="2"/>
        <v>0.0248817856</v>
      </c>
      <c r="F9" s="70">
        <f>C9/C8</f>
        <v>0.3029993388</v>
      </c>
    </row>
    <row r="10" ht="15.75" customHeight="1">
      <c r="A10" s="66" t="s">
        <v>23</v>
      </c>
      <c r="B10" s="24">
        <v>134460.0</v>
      </c>
      <c r="C10" s="29">
        <v>26439.0</v>
      </c>
      <c r="D10" s="67">
        <f t="shared" si="1"/>
        <v>0.1966309683</v>
      </c>
      <c r="E10" s="67">
        <f t="shared" si="2"/>
        <v>0.1304998075</v>
      </c>
      <c r="F10" s="71" t="s">
        <v>18</v>
      </c>
    </row>
    <row r="11" ht="15.75" customHeight="1">
      <c r="A11" s="69" t="s">
        <v>24</v>
      </c>
      <c r="B11" s="24">
        <v>49388.0</v>
      </c>
      <c r="C11" s="29">
        <v>10373.0</v>
      </c>
      <c r="D11" s="67">
        <f t="shared" si="1"/>
        <v>0.2100307767</v>
      </c>
      <c r="E11" s="67">
        <f t="shared" si="2"/>
        <v>0.05119991313</v>
      </c>
      <c r="F11" s="70" t="s">
        <v>35</v>
      </c>
    </row>
    <row r="12" ht="16.5" customHeight="1">
      <c r="A12" s="72" t="s">
        <v>25</v>
      </c>
      <c r="B12" s="73">
        <v>10365.0</v>
      </c>
      <c r="C12" s="85">
        <v>1927.0</v>
      </c>
      <c r="D12" s="74">
        <f t="shared" si="1"/>
        <v>0.1859141341</v>
      </c>
      <c r="E12" s="74">
        <f t="shared" si="2"/>
        <v>0.009511446312</v>
      </c>
      <c r="F12" s="75" t="s">
        <v>18</v>
      </c>
    </row>
    <row r="13">
      <c r="D13" s="51" t="s">
        <v>36</v>
      </c>
      <c r="E13" s="52"/>
      <c r="F13" s="52"/>
    </row>
    <row r="15">
      <c r="A15" s="93" t="s">
        <v>37</v>
      </c>
    </row>
    <row r="20">
      <c r="F20" s="9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3:A4"/>
    <mergeCell ref="B3:C3"/>
    <mergeCell ref="D3:F3"/>
    <mergeCell ref="D13:F13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8.43"/>
    <col customWidth="1" min="2" max="2" width="15.14"/>
    <col customWidth="1" min="3" max="3" width="18.43"/>
    <col customWidth="1" min="4" max="4" width="19.14"/>
    <col customWidth="1" min="5" max="5" width="24.43"/>
    <col customWidth="1" min="6" max="6" width="25.29"/>
    <col customWidth="1" min="7" max="26" width="10.0"/>
  </cols>
  <sheetData>
    <row r="1" ht="15.75" customHeight="1">
      <c r="A1" s="1" t="s">
        <v>38</v>
      </c>
    </row>
    <row r="2" ht="15.75" customHeight="1"/>
    <row r="3" ht="16.5" customHeight="1">
      <c r="A3" s="2" t="s">
        <v>12</v>
      </c>
      <c r="B3" s="54" t="s">
        <v>6</v>
      </c>
      <c r="C3" s="55"/>
      <c r="D3" s="56" t="s">
        <v>13</v>
      </c>
      <c r="E3" s="57"/>
      <c r="F3" s="58"/>
    </row>
    <row r="4" ht="50.25" customHeight="1">
      <c r="A4" s="77"/>
      <c r="B4" s="90" t="s">
        <v>8</v>
      </c>
      <c r="C4" s="91" t="s">
        <v>9</v>
      </c>
      <c r="D4" s="80" t="s">
        <v>14</v>
      </c>
      <c r="E4" s="80" t="s">
        <v>15</v>
      </c>
      <c r="F4" s="80" t="s">
        <v>16</v>
      </c>
    </row>
    <row r="5">
      <c r="A5" s="62" t="s">
        <v>17</v>
      </c>
      <c r="B5" s="63">
        <v>1106049.0</v>
      </c>
      <c r="C5" s="82">
        <v>210175.0</v>
      </c>
      <c r="D5" s="64">
        <v>0.190023226819065</v>
      </c>
      <c r="E5" s="64">
        <v>1.0</v>
      </c>
      <c r="F5" s="65" t="s">
        <v>18</v>
      </c>
    </row>
    <row r="6">
      <c r="A6" s="66" t="s">
        <v>19</v>
      </c>
      <c r="B6" s="24">
        <v>869067.0</v>
      </c>
      <c r="C6" s="29">
        <v>163594.0</v>
      </c>
      <c r="D6" s="67">
        <v>0.188240952653823</v>
      </c>
      <c r="E6" s="67">
        <v>0.778370405614369</v>
      </c>
      <c r="F6" s="68" t="s">
        <v>18</v>
      </c>
    </row>
    <row r="7">
      <c r="A7" s="69" t="s">
        <v>20</v>
      </c>
      <c r="B7" s="24">
        <v>404681.0</v>
      </c>
      <c r="C7" s="29">
        <v>80689.0</v>
      </c>
      <c r="D7" s="67">
        <v>0.19938914848979813</v>
      </c>
      <c r="E7" s="67">
        <v>0.38391340549542047</v>
      </c>
      <c r="F7" s="70">
        <v>0.493227135469516</v>
      </c>
    </row>
    <row r="8">
      <c r="A8" s="66" t="s">
        <v>21</v>
      </c>
      <c r="B8" s="24">
        <v>94383.0</v>
      </c>
      <c r="C8" s="29">
        <v>17248.0</v>
      </c>
      <c r="D8" s="67">
        <v>0.18274477395293645</v>
      </c>
      <c r="E8" s="67">
        <v>0.08206494587843464</v>
      </c>
      <c r="F8" s="71" t="s">
        <v>18</v>
      </c>
    </row>
    <row r="9">
      <c r="A9" s="69" t="s">
        <v>22</v>
      </c>
      <c r="B9" s="24">
        <v>29050.0</v>
      </c>
      <c r="C9" s="29">
        <v>5280.0</v>
      </c>
      <c r="D9" s="67">
        <v>0.18175559380378659</v>
      </c>
      <c r="E9" s="67">
        <v>0.025121922207684073</v>
      </c>
      <c r="F9" s="70">
        <v>0.30612244897959184</v>
      </c>
    </row>
    <row r="10">
      <c r="A10" s="66" t="s">
        <v>23</v>
      </c>
      <c r="B10" s="24">
        <v>132637.0</v>
      </c>
      <c r="C10" s="29">
        <v>27381.0</v>
      </c>
      <c r="D10" s="67">
        <v>0.20643560997308444</v>
      </c>
      <c r="E10" s="67">
        <v>0.13027714999405257</v>
      </c>
      <c r="F10" s="71" t="s">
        <v>18</v>
      </c>
    </row>
    <row r="11">
      <c r="A11" s="69" t="s">
        <v>24</v>
      </c>
      <c r="B11" s="24">
        <v>49516.0</v>
      </c>
      <c r="C11" s="29">
        <v>10905.0</v>
      </c>
      <c r="D11" s="67">
        <v>0.22023184425236286</v>
      </c>
      <c r="E11" s="67">
        <v>0.051885333650529324</v>
      </c>
      <c r="F11" s="70" t="s">
        <v>39</v>
      </c>
    </row>
    <row r="12">
      <c r="A12" s="72" t="s">
        <v>25</v>
      </c>
      <c r="B12" s="73">
        <v>9962.0</v>
      </c>
      <c r="C12" s="85">
        <v>1952.0</v>
      </c>
      <c r="D12" s="74">
        <v>0.1959445894398715</v>
      </c>
      <c r="E12" s="74">
        <v>0.009287498513143809</v>
      </c>
      <c r="F12" s="75" t="s">
        <v>18</v>
      </c>
    </row>
    <row r="13">
      <c r="D13" s="51" t="s">
        <v>10</v>
      </c>
      <c r="E13" s="52"/>
      <c r="F13" s="52"/>
    </row>
    <row r="15">
      <c r="A15" s="93" t="s">
        <v>37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3:A4"/>
    <mergeCell ref="B3:C3"/>
    <mergeCell ref="D3:F3"/>
    <mergeCell ref="D13:F13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8.86"/>
    <col customWidth="1" min="2" max="2" width="15.0"/>
    <col customWidth="1" min="3" max="3" width="17.86"/>
    <col customWidth="1" min="4" max="4" width="19.0"/>
    <col customWidth="1" min="5" max="5" width="24.0"/>
    <col customWidth="1" min="6" max="6" width="21.43"/>
    <col customWidth="1" min="7" max="26" width="10.0"/>
  </cols>
  <sheetData>
    <row r="1" ht="15.75" customHeight="1">
      <c r="A1" s="95" t="s">
        <v>40</v>
      </c>
    </row>
    <row r="2" ht="15.75" customHeight="1">
      <c r="A2" s="96"/>
      <c r="B2" s="96"/>
      <c r="C2" s="96"/>
      <c r="D2" s="96"/>
    </row>
    <row r="3" ht="16.5" customHeight="1">
      <c r="A3" s="2" t="s">
        <v>12</v>
      </c>
      <c r="B3" s="56" t="s">
        <v>6</v>
      </c>
      <c r="C3" s="58"/>
      <c r="D3" s="56" t="s">
        <v>13</v>
      </c>
      <c r="E3" s="57"/>
      <c r="F3" s="58"/>
    </row>
    <row r="4" ht="52.5" customHeight="1">
      <c r="A4" s="12"/>
      <c r="B4" s="97" t="s">
        <v>8</v>
      </c>
      <c r="C4" s="98" t="s">
        <v>9</v>
      </c>
      <c r="D4" s="61" t="s">
        <v>14</v>
      </c>
      <c r="E4" s="61" t="s">
        <v>15</v>
      </c>
      <c r="F4" s="61" t="s">
        <v>41</v>
      </c>
    </row>
    <row r="5" ht="15.75" customHeight="1">
      <c r="A5" s="62" t="s">
        <v>17</v>
      </c>
      <c r="B5" s="63">
        <v>1095426.0</v>
      </c>
      <c r="C5" s="82">
        <v>216196.0</v>
      </c>
      <c r="D5" s="64">
        <v>0.1973624872880505</v>
      </c>
      <c r="E5" s="64">
        <v>1.0</v>
      </c>
      <c r="F5" s="65" t="s">
        <v>18</v>
      </c>
    </row>
    <row r="6" ht="15.75" customHeight="1">
      <c r="A6" s="66" t="s">
        <v>19</v>
      </c>
      <c r="B6" s="24">
        <v>862397.0</v>
      </c>
      <c r="C6" s="29">
        <v>168466.0</v>
      </c>
      <c r="D6" s="67">
        <v>0.1953462268537576</v>
      </c>
      <c r="E6" s="67">
        <v>0.7792281078280819</v>
      </c>
      <c r="F6" s="68" t="s">
        <v>18</v>
      </c>
    </row>
    <row r="7" ht="15.75" customHeight="1">
      <c r="A7" s="69" t="s">
        <v>20</v>
      </c>
      <c r="B7" s="24">
        <v>401270.0</v>
      </c>
      <c r="C7" s="29">
        <v>83231.0</v>
      </c>
      <c r="D7" s="67">
        <v>0.20741894485010093</v>
      </c>
      <c r="E7" s="67">
        <v>0.3849793705711484</v>
      </c>
      <c r="F7" s="70">
        <v>0.49405221231583824</v>
      </c>
    </row>
    <row r="8" ht="15.75" customHeight="1">
      <c r="A8" s="66" t="s">
        <v>21</v>
      </c>
      <c r="B8" s="24">
        <v>93915.0</v>
      </c>
      <c r="C8" s="29">
        <v>18030.0</v>
      </c>
      <c r="D8" s="67">
        <v>0.19198211148378852</v>
      </c>
      <c r="E8" s="67">
        <v>0.08339654757719847</v>
      </c>
      <c r="F8" s="71" t="s">
        <v>18</v>
      </c>
    </row>
    <row r="9" ht="15.75" customHeight="1">
      <c r="A9" s="69" t="s">
        <v>22</v>
      </c>
      <c r="B9" s="24">
        <v>29125.0</v>
      </c>
      <c r="C9" s="29">
        <v>5591.0</v>
      </c>
      <c r="D9" s="67">
        <v>0.1919656652360515</v>
      </c>
      <c r="E9" s="67">
        <v>0.025860792984144017</v>
      </c>
      <c r="F9" s="70">
        <v>0.3100942872989462</v>
      </c>
    </row>
    <row r="10" ht="15.75" customHeight="1">
      <c r="A10" s="66" t="s">
        <v>23</v>
      </c>
      <c r="B10" s="24">
        <v>129562.0</v>
      </c>
      <c r="C10" s="29">
        <v>27791.0</v>
      </c>
      <c r="D10" s="67">
        <v>0.21449962180268906</v>
      </c>
      <c r="E10" s="67">
        <v>0.12854539399433848</v>
      </c>
      <c r="F10" s="71" t="s">
        <v>18</v>
      </c>
    </row>
    <row r="11" ht="15.75" customHeight="1">
      <c r="A11" s="69" t="s">
        <v>24</v>
      </c>
      <c r="B11" s="24">
        <v>48684.0</v>
      </c>
      <c r="C11" s="29">
        <v>11095.0</v>
      </c>
      <c r="D11" s="67">
        <v>0.2278982828033851</v>
      </c>
      <c r="E11" s="67">
        <v>0.051319173342707546</v>
      </c>
      <c r="F11" s="70" t="s">
        <v>42</v>
      </c>
    </row>
    <row r="12" ht="16.5" customHeight="1">
      <c r="A12" s="72" t="s">
        <v>25</v>
      </c>
      <c r="B12" s="73">
        <v>9552.0</v>
      </c>
      <c r="C12" s="85">
        <v>1909.0</v>
      </c>
      <c r="D12" s="74">
        <v>0.1998534338358459</v>
      </c>
      <c r="E12" s="74">
        <v>0.008829950600381135</v>
      </c>
      <c r="F12" s="75" t="s">
        <v>18</v>
      </c>
    </row>
    <row r="13">
      <c r="D13" s="76" t="s">
        <v>10</v>
      </c>
    </row>
    <row r="15">
      <c r="A15" s="93" t="s">
        <v>37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A1:D1"/>
    <mergeCell ref="A3:A4"/>
    <mergeCell ref="B3:C3"/>
    <mergeCell ref="D3:F3"/>
    <mergeCell ref="D13:F13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43"/>
    <col customWidth="1" min="2" max="2" width="15.0"/>
    <col customWidth="1" min="3" max="3" width="17.86"/>
    <col customWidth="1" min="4" max="4" width="18.43"/>
    <col customWidth="1" min="5" max="5" width="16.86"/>
    <col customWidth="1" min="6" max="6" width="17.43"/>
    <col customWidth="1" min="7" max="26" width="10.0"/>
  </cols>
  <sheetData>
    <row r="1" ht="15.75" customHeight="1">
      <c r="A1" s="1" t="s">
        <v>11</v>
      </c>
    </row>
    <row r="2" ht="15.75" customHeight="1"/>
    <row r="3" ht="16.5" customHeight="1">
      <c r="A3" s="2" t="s">
        <v>12</v>
      </c>
      <c r="B3" s="54" t="s">
        <v>6</v>
      </c>
      <c r="C3" s="55"/>
      <c r="D3" s="56" t="s">
        <v>13</v>
      </c>
      <c r="E3" s="57"/>
      <c r="F3" s="58"/>
    </row>
    <row r="4" ht="48.75" customHeight="1">
      <c r="A4" s="12"/>
      <c r="B4" s="59" t="s">
        <v>8</v>
      </c>
      <c r="C4" s="60" t="s">
        <v>9</v>
      </c>
      <c r="D4" s="61" t="s">
        <v>14</v>
      </c>
      <c r="E4" s="61" t="s">
        <v>15</v>
      </c>
      <c r="F4" s="61" t="s">
        <v>16</v>
      </c>
    </row>
    <row r="5" ht="15.75" customHeight="1">
      <c r="A5" s="62" t="s">
        <v>17</v>
      </c>
      <c r="B5" s="63">
        <v>1171543.0</v>
      </c>
      <c r="C5" s="22">
        <v>196738.0</v>
      </c>
      <c r="D5" s="64">
        <f t="shared" ref="D5:D12" si="1">C5/B5</f>
        <v>0.1679306692</v>
      </c>
      <c r="E5" s="64">
        <f t="shared" ref="E5:E12" si="2">C5/$C$5</f>
        <v>1</v>
      </c>
      <c r="F5" s="65" t="s">
        <v>18</v>
      </c>
    </row>
    <row r="6" ht="15.75" customHeight="1">
      <c r="A6" s="66" t="s">
        <v>19</v>
      </c>
      <c r="B6" s="24">
        <v>912171.0</v>
      </c>
      <c r="C6" s="25">
        <v>154667.0</v>
      </c>
      <c r="D6" s="67">
        <f t="shared" si="1"/>
        <v>0.1695592164</v>
      </c>
      <c r="E6" s="67">
        <f t="shared" si="2"/>
        <v>0.7861572243</v>
      </c>
      <c r="F6" s="68" t="s">
        <v>18</v>
      </c>
    </row>
    <row r="7" ht="15.75" customHeight="1">
      <c r="A7" s="69" t="s">
        <v>20</v>
      </c>
      <c r="B7" s="24">
        <v>422587.0</v>
      </c>
      <c r="C7" s="29">
        <v>74650.0</v>
      </c>
      <c r="D7" s="67">
        <f t="shared" si="1"/>
        <v>0.1766500153</v>
      </c>
      <c r="E7" s="67">
        <f t="shared" si="2"/>
        <v>0.3794386443</v>
      </c>
      <c r="F7" s="70">
        <f>C7/C6</f>
        <v>0.4826498219</v>
      </c>
    </row>
    <row r="8" ht="15.75" customHeight="1">
      <c r="A8" s="66" t="s">
        <v>21</v>
      </c>
      <c r="B8" s="24">
        <v>95641.0</v>
      </c>
      <c r="C8" s="25">
        <v>15928.0</v>
      </c>
      <c r="D8" s="67">
        <f t="shared" si="1"/>
        <v>0.1665394548</v>
      </c>
      <c r="E8" s="67">
        <f t="shared" si="2"/>
        <v>0.08096046519</v>
      </c>
      <c r="F8" s="71" t="s">
        <v>18</v>
      </c>
    </row>
    <row r="9" ht="15.75" customHeight="1">
      <c r="A9" s="69" t="s">
        <v>22</v>
      </c>
      <c r="B9" s="24">
        <v>29592.0</v>
      </c>
      <c r="C9" s="29">
        <v>4927.0</v>
      </c>
      <c r="D9" s="67">
        <f t="shared" si="1"/>
        <v>0.1664977021</v>
      </c>
      <c r="E9" s="67">
        <f t="shared" si="2"/>
        <v>0.02504345881</v>
      </c>
      <c r="F9" s="70">
        <f>C9/C8</f>
        <v>0.3093294827</v>
      </c>
    </row>
    <row r="10" ht="15.75" customHeight="1">
      <c r="A10" s="66" t="s">
        <v>23</v>
      </c>
      <c r="B10" s="24">
        <v>151827.0</v>
      </c>
      <c r="C10" s="25">
        <v>24221.0</v>
      </c>
      <c r="D10" s="67">
        <f t="shared" si="1"/>
        <v>0.1595302548</v>
      </c>
      <c r="E10" s="67">
        <f t="shared" si="2"/>
        <v>0.1231129726</v>
      </c>
      <c r="F10" s="71" t="s">
        <v>18</v>
      </c>
    </row>
    <row r="11" ht="15.75" customHeight="1">
      <c r="A11" s="69" t="s">
        <v>24</v>
      </c>
      <c r="B11" s="24">
        <v>51128.0</v>
      </c>
      <c r="C11" s="29">
        <v>8610.0</v>
      </c>
      <c r="D11" s="67">
        <f t="shared" si="1"/>
        <v>0.1684008762</v>
      </c>
      <c r="E11" s="67">
        <f t="shared" si="2"/>
        <v>0.04376378737</v>
      </c>
      <c r="F11" s="70">
        <f>C11/C10</f>
        <v>0.3554766525</v>
      </c>
    </row>
    <row r="12" ht="16.5" customHeight="1">
      <c r="A12" s="72" t="s">
        <v>25</v>
      </c>
      <c r="B12" s="73">
        <v>11904.0</v>
      </c>
      <c r="C12" s="47">
        <v>1922.0</v>
      </c>
      <c r="D12" s="74">
        <f t="shared" si="1"/>
        <v>0.1614583333</v>
      </c>
      <c r="E12" s="74">
        <f t="shared" si="2"/>
        <v>0.009769337901</v>
      </c>
      <c r="F12" s="75" t="s">
        <v>18</v>
      </c>
    </row>
    <row r="13">
      <c r="D13" s="76" t="s">
        <v>10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3:A4"/>
    <mergeCell ref="B3:C3"/>
    <mergeCell ref="D3:F3"/>
    <mergeCell ref="D13:F13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43"/>
    <col customWidth="1" min="2" max="2" width="15.0"/>
    <col customWidth="1" min="3" max="3" width="17.86"/>
    <col customWidth="1" min="4" max="4" width="18.43"/>
    <col customWidth="1" min="5" max="5" width="16.86"/>
    <col customWidth="1" min="6" max="6" width="17.43"/>
    <col customWidth="1" min="7" max="26" width="10.0"/>
  </cols>
  <sheetData>
    <row r="1" ht="15.75" customHeight="1">
      <c r="A1" s="1" t="s">
        <v>26</v>
      </c>
    </row>
    <row r="2" ht="15.75" customHeight="1"/>
    <row r="3" ht="16.5" customHeight="1">
      <c r="A3" s="2" t="s">
        <v>12</v>
      </c>
      <c r="B3" s="54" t="s">
        <v>6</v>
      </c>
      <c r="C3" s="55"/>
      <c r="D3" s="56" t="s">
        <v>13</v>
      </c>
      <c r="E3" s="57"/>
      <c r="F3" s="58"/>
    </row>
    <row r="4" ht="48.75" customHeight="1">
      <c r="A4" s="77"/>
      <c r="B4" s="78" t="s">
        <v>8</v>
      </c>
      <c r="C4" s="79" t="s">
        <v>9</v>
      </c>
      <c r="D4" s="80" t="s">
        <v>14</v>
      </c>
      <c r="E4" s="80" t="s">
        <v>15</v>
      </c>
      <c r="F4" s="80" t="s">
        <v>16</v>
      </c>
    </row>
    <row r="5" ht="15.75" customHeight="1">
      <c r="A5" s="81" t="s">
        <v>17</v>
      </c>
      <c r="B5" s="82">
        <v>1149460.0</v>
      </c>
      <c r="C5" s="22">
        <v>191099.0</v>
      </c>
      <c r="D5" s="64">
        <f t="shared" ref="D5:D12" si="1">C5/B5</f>
        <v>0.1662511092</v>
      </c>
      <c r="E5" s="64">
        <f t="shared" ref="E5:E12" si="2">C5/$C$5</f>
        <v>1</v>
      </c>
      <c r="F5" s="65" t="s">
        <v>18</v>
      </c>
    </row>
    <row r="6" ht="15.75" customHeight="1">
      <c r="A6" s="83" t="s">
        <v>19</v>
      </c>
      <c r="B6" s="29">
        <v>896038.0</v>
      </c>
      <c r="C6" s="25">
        <v>150044.0</v>
      </c>
      <c r="D6" s="67">
        <f t="shared" si="1"/>
        <v>0.1674527196</v>
      </c>
      <c r="E6" s="67">
        <f t="shared" si="2"/>
        <v>0.785163711</v>
      </c>
      <c r="F6" s="68" t="s">
        <v>18</v>
      </c>
    </row>
    <row r="7" ht="15.75" customHeight="1">
      <c r="A7" s="28" t="s">
        <v>20</v>
      </c>
      <c r="B7" s="29">
        <v>416065.0</v>
      </c>
      <c r="C7" s="29">
        <v>72320.0</v>
      </c>
      <c r="D7" s="67">
        <f t="shared" si="1"/>
        <v>0.1738189946</v>
      </c>
      <c r="E7" s="67">
        <f t="shared" si="2"/>
        <v>0.3784425874</v>
      </c>
      <c r="F7" s="70">
        <f>C7/C6</f>
        <v>0.481991949</v>
      </c>
    </row>
    <row r="8" ht="15.75" customHeight="1">
      <c r="A8" s="83" t="s">
        <v>21</v>
      </c>
      <c r="B8" s="29">
        <v>93397.0</v>
      </c>
      <c r="C8" s="25">
        <v>15402.0</v>
      </c>
      <c r="D8" s="67">
        <f t="shared" si="1"/>
        <v>0.1649089371</v>
      </c>
      <c r="E8" s="67">
        <f t="shared" si="2"/>
        <v>0.08059696806</v>
      </c>
      <c r="F8" s="71" t="s">
        <v>18</v>
      </c>
    </row>
    <row r="9" ht="15.75" customHeight="1">
      <c r="A9" s="28" t="s">
        <v>22</v>
      </c>
      <c r="B9" s="29">
        <v>29040.0</v>
      </c>
      <c r="C9" s="29">
        <v>4753.0</v>
      </c>
      <c r="D9" s="67">
        <f t="shared" si="1"/>
        <v>0.1636707989</v>
      </c>
      <c r="E9" s="67">
        <f t="shared" si="2"/>
        <v>0.02487192502</v>
      </c>
      <c r="F9" s="70">
        <f>C9/C8</f>
        <v>0.3085962862</v>
      </c>
    </row>
    <row r="10" ht="15.75" customHeight="1">
      <c r="A10" s="83" t="s">
        <v>23</v>
      </c>
      <c r="B10" s="29">
        <v>147914.0</v>
      </c>
      <c r="C10" s="25">
        <v>23634.0</v>
      </c>
      <c r="D10" s="67">
        <f t="shared" si="1"/>
        <v>0.1597820355</v>
      </c>
      <c r="E10" s="67">
        <f t="shared" si="2"/>
        <v>0.1236741166</v>
      </c>
      <c r="F10" s="71" t="s">
        <v>18</v>
      </c>
    </row>
    <row r="11" ht="15.75" customHeight="1">
      <c r="A11" s="28" t="s">
        <v>24</v>
      </c>
      <c r="B11" s="29">
        <v>49783.0</v>
      </c>
      <c r="C11" s="29">
        <v>8238.0</v>
      </c>
      <c r="D11" s="67">
        <f t="shared" si="1"/>
        <v>0.1654781753</v>
      </c>
      <c r="E11" s="67">
        <f t="shared" si="2"/>
        <v>0.04310854583</v>
      </c>
      <c r="F11" s="70">
        <f>C11/C10</f>
        <v>0.3485656258</v>
      </c>
    </row>
    <row r="12" ht="16.5" customHeight="1">
      <c r="A12" s="84" t="s">
        <v>25</v>
      </c>
      <c r="B12" s="85">
        <v>12111.0</v>
      </c>
      <c r="C12" s="47">
        <v>2019.0</v>
      </c>
      <c r="D12" s="74">
        <f t="shared" si="1"/>
        <v>0.1667079514</v>
      </c>
      <c r="E12" s="74">
        <f t="shared" si="2"/>
        <v>0.01056520442</v>
      </c>
      <c r="F12" s="75" t="s">
        <v>18</v>
      </c>
    </row>
    <row r="13">
      <c r="D13" s="76" t="s">
        <v>10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3:A4"/>
    <mergeCell ref="B3:C3"/>
    <mergeCell ref="D3:F3"/>
    <mergeCell ref="D13:F13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43"/>
    <col customWidth="1" min="2" max="2" width="15.0"/>
    <col customWidth="1" min="3" max="3" width="17.86"/>
    <col customWidth="1" min="4" max="4" width="18.43"/>
    <col customWidth="1" min="5" max="5" width="16.86"/>
    <col customWidth="1" min="6" max="6" width="17.43"/>
    <col customWidth="1" min="7" max="26" width="10.0"/>
  </cols>
  <sheetData>
    <row r="1" ht="15.75" customHeight="1">
      <c r="A1" s="1" t="s">
        <v>27</v>
      </c>
    </row>
    <row r="2" ht="15.75" customHeight="1"/>
    <row r="3" ht="16.5" customHeight="1">
      <c r="A3" s="2" t="s">
        <v>12</v>
      </c>
      <c r="B3" s="54" t="s">
        <v>6</v>
      </c>
      <c r="C3" s="55"/>
      <c r="D3" s="56" t="s">
        <v>13</v>
      </c>
      <c r="E3" s="57"/>
      <c r="F3" s="58"/>
    </row>
    <row r="4" ht="48.75" customHeight="1">
      <c r="A4" s="77"/>
      <c r="B4" s="78" t="s">
        <v>8</v>
      </c>
      <c r="C4" s="79" t="s">
        <v>9</v>
      </c>
      <c r="D4" s="80" t="s">
        <v>14</v>
      </c>
      <c r="E4" s="80" t="s">
        <v>15</v>
      </c>
      <c r="F4" s="80" t="s">
        <v>16</v>
      </c>
    </row>
    <row r="5" ht="15.75" customHeight="1">
      <c r="A5" s="86" t="s">
        <v>17</v>
      </c>
      <c r="B5" s="82">
        <v>1128908.0</v>
      </c>
      <c r="C5" s="22">
        <v>185816.0</v>
      </c>
      <c r="D5" s="64">
        <f t="shared" ref="D5:D12" si="1">C5/B5</f>
        <v>0.1645980009</v>
      </c>
      <c r="E5" s="64">
        <f t="shared" ref="E5:E12" si="2">C5/$C$5</f>
        <v>1</v>
      </c>
      <c r="F5" s="65" t="s">
        <v>18</v>
      </c>
    </row>
    <row r="6" ht="15.75" customHeight="1">
      <c r="A6" s="87" t="s">
        <v>19</v>
      </c>
      <c r="B6" s="29">
        <v>880113.0</v>
      </c>
      <c r="C6" s="25">
        <v>145478.0</v>
      </c>
      <c r="D6" s="67">
        <f t="shared" si="1"/>
        <v>0.1652946838</v>
      </c>
      <c r="E6" s="67">
        <f t="shared" si="2"/>
        <v>0.7829142808</v>
      </c>
      <c r="F6" s="68" t="s">
        <v>18</v>
      </c>
    </row>
    <row r="7" ht="15.75" customHeight="1">
      <c r="A7" s="88" t="s">
        <v>20</v>
      </c>
      <c r="B7" s="29">
        <v>409661.0</v>
      </c>
      <c r="C7" s="29">
        <v>70375.0</v>
      </c>
      <c r="D7" s="67">
        <f t="shared" si="1"/>
        <v>0.1717883811</v>
      </c>
      <c r="E7" s="67">
        <f t="shared" si="2"/>
        <v>0.3787348775</v>
      </c>
      <c r="F7" s="70">
        <f>C7/C6</f>
        <v>0.4837501203</v>
      </c>
    </row>
    <row r="8" ht="15.75" customHeight="1">
      <c r="A8" s="87" t="s">
        <v>21</v>
      </c>
      <c r="B8" s="29">
        <v>91920.0</v>
      </c>
      <c r="C8" s="25">
        <v>14961.0</v>
      </c>
      <c r="D8" s="67">
        <f t="shared" si="1"/>
        <v>0.1627610966</v>
      </c>
      <c r="E8" s="67">
        <f t="shared" si="2"/>
        <v>0.08051513325</v>
      </c>
      <c r="F8" s="71" t="s">
        <v>18</v>
      </c>
    </row>
    <row r="9" ht="15.75" customHeight="1">
      <c r="A9" s="88" t="s">
        <v>22</v>
      </c>
      <c r="B9" s="29">
        <v>28592.0</v>
      </c>
      <c r="C9" s="29">
        <v>4576.0</v>
      </c>
      <c r="D9" s="67">
        <f t="shared" si="1"/>
        <v>0.1600447678</v>
      </c>
      <c r="E9" s="67">
        <f t="shared" si="2"/>
        <v>0.02462651225</v>
      </c>
      <c r="F9" s="70">
        <f>C9/C8</f>
        <v>0.3058619076</v>
      </c>
    </row>
    <row r="10" ht="15.75" customHeight="1">
      <c r="A10" s="87" t="s">
        <v>23</v>
      </c>
      <c r="B10" s="29">
        <v>144659.0</v>
      </c>
      <c r="C10" s="25">
        <v>23383.0</v>
      </c>
      <c r="D10" s="67">
        <f t="shared" si="1"/>
        <v>0.1616422068</v>
      </c>
      <c r="E10" s="67">
        <f t="shared" si="2"/>
        <v>0.1258395402</v>
      </c>
      <c r="F10" s="71" t="s">
        <v>18</v>
      </c>
    </row>
    <row r="11" ht="15.75" customHeight="1">
      <c r="A11" s="88" t="s">
        <v>24</v>
      </c>
      <c r="B11" s="29">
        <v>49727.0</v>
      </c>
      <c r="C11" s="29">
        <v>8196.0</v>
      </c>
      <c r="D11" s="67">
        <f t="shared" si="1"/>
        <v>0.1648199167</v>
      </c>
      <c r="E11" s="67">
        <f t="shared" si="2"/>
        <v>0.04410815</v>
      </c>
      <c r="F11" s="70">
        <f>C11/C10</f>
        <v>0.350511055</v>
      </c>
    </row>
    <row r="12" ht="16.5" customHeight="1">
      <c r="A12" s="89" t="s">
        <v>25</v>
      </c>
      <c r="B12" s="85">
        <v>12216.0</v>
      </c>
      <c r="C12" s="47">
        <v>1994.0</v>
      </c>
      <c r="D12" s="74">
        <f t="shared" si="1"/>
        <v>0.1632285527</v>
      </c>
      <c r="E12" s="74">
        <f t="shared" si="2"/>
        <v>0.01073104577</v>
      </c>
      <c r="F12" s="75" t="s">
        <v>18</v>
      </c>
    </row>
    <row r="13">
      <c r="D13" s="76" t="s">
        <v>10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3:A4"/>
    <mergeCell ref="B3:C3"/>
    <mergeCell ref="D3:F3"/>
    <mergeCell ref="D13:F13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43"/>
    <col customWidth="1" min="2" max="2" width="15.0"/>
    <col customWidth="1" min="3" max="3" width="17.86"/>
    <col customWidth="1" min="4" max="4" width="18.43"/>
    <col customWidth="1" min="5" max="5" width="16.86"/>
    <col customWidth="1" min="6" max="6" width="17.43"/>
    <col customWidth="1" min="7" max="26" width="10.0"/>
  </cols>
  <sheetData>
    <row r="1" ht="15.75" customHeight="1">
      <c r="A1" s="1" t="s">
        <v>28</v>
      </c>
    </row>
    <row r="2" ht="15.75" customHeight="1"/>
    <row r="3" ht="16.5" customHeight="1">
      <c r="A3" s="2" t="s">
        <v>12</v>
      </c>
      <c r="B3" s="54" t="s">
        <v>6</v>
      </c>
      <c r="C3" s="55"/>
      <c r="D3" s="56" t="s">
        <v>13</v>
      </c>
      <c r="E3" s="57"/>
      <c r="F3" s="58"/>
    </row>
    <row r="4" ht="48.75" customHeight="1">
      <c r="A4" s="77"/>
      <c r="B4" s="90" t="s">
        <v>8</v>
      </c>
      <c r="C4" s="91" t="s">
        <v>9</v>
      </c>
      <c r="D4" s="80" t="s">
        <v>14</v>
      </c>
      <c r="E4" s="80" t="s">
        <v>15</v>
      </c>
      <c r="F4" s="80" t="s">
        <v>16</v>
      </c>
    </row>
    <row r="5" ht="15.75" customHeight="1">
      <c r="A5" s="62" t="s">
        <v>17</v>
      </c>
      <c r="B5" s="40">
        <v>1115999.0</v>
      </c>
      <c r="C5" s="25">
        <v>182659.0</v>
      </c>
      <c r="D5" s="64">
        <f t="shared" ref="D5:D12" si="1">C5/B5</f>
        <v>0.1636730857</v>
      </c>
      <c r="E5" s="64">
        <f t="shared" ref="E5:E12" si="2">C5/$C$5</f>
        <v>1</v>
      </c>
      <c r="F5" s="65" t="s">
        <v>18</v>
      </c>
    </row>
    <row r="6" ht="15.75" customHeight="1">
      <c r="A6" s="66" t="s">
        <v>19</v>
      </c>
      <c r="B6" s="40">
        <v>868693.0</v>
      </c>
      <c r="C6" s="25">
        <v>142530.0</v>
      </c>
      <c r="D6" s="67">
        <f t="shared" si="1"/>
        <v>0.1640740745</v>
      </c>
      <c r="E6" s="67">
        <f t="shared" si="2"/>
        <v>0.7803064727</v>
      </c>
      <c r="F6" s="68" t="s">
        <v>18</v>
      </c>
    </row>
    <row r="7" ht="15.75" customHeight="1">
      <c r="A7" s="69" t="s">
        <v>20</v>
      </c>
      <c r="B7" s="24">
        <v>406492.0</v>
      </c>
      <c r="C7" s="29">
        <v>69087.0</v>
      </c>
      <c r="D7" s="67">
        <f t="shared" si="1"/>
        <v>0.1699590644</v>
      </c>
      <c r="E7" s="67">
        <f t="shared" si="2"/>
        <v>0.3782293782</v>
      </c>
      <c r="F7" s="70">
        <f>C7/C6</f>
        <v>0.4847190065</v>
      </c>
    </row>
    <row r="8" ht="15.75" customHeight="1">
      <c r="A8" s="66" t="s">
        <v>21</v>
      </c>
      <c r="B8" s="40">
        <v>91170.0</v>
      </c>
      <c r="C8" s="25">
        <v>14635.0</v>
      </c>
      <c r="D8" s="67">
        <f t="shared" si="1"/>
        <v>0.1605242953</v>
      </c>
      <c r="E8" s="67">
        <f t="shared" si="2"/>
        <v>0.08012197592</v>
      </c>
      <c r="F8" s="71" t="s">
        <v>18</v>
      </c>
    </row>
    <row r="9" ht="15.75" customHeight="1">
      <c r="A9" s="69" t="s">
        <v>22</v>
      </c>
      <c r="B9" s="24">
        <v>28161.0</v>
      </c>
      <c r="C9" s="29">
        <v>4424.0</v>
      </c>
      <c r="D9" s="67">
        <f t="shared" si="1"/>
        <v>0.157096694</v>
      </c>
      <c r="E9" s="67">
        <f t="shared" si="2"/>
        <v>0.02421999463</v>
      </c>
      <c r="F9" s="70">
        <f>C9/C8</f>
        <v>0.3022890331</v>
      </c>
    </row>
    <row r="10" ht="15.75" customHeight="1">
      <c r="A10" s="66" t="s">
        <v>23</v>
      </c>
      <c r="B10" s="40">
        <v>143856.0</v>
      </c>
      <c r="C10" s="25">
        <v>23533.0</v>
      </c>
      <c r="D10" s="67">
        <f t="shared" si="1"/>
        <v>0.1635871983</v>
      </c>
      <c r="E10" s="67">
        <f t="shared" si="2"/>
        <v>0.1288356993</v>
      </c>
      <c r="F10" s="71" t="s">
        <v>18</v>
      </c>
    </row>
    <row r="11" ht="15.75" customHeight="1">
      <c r="A11" s="69" t="s">
        <v>24</v>
      </c>
      <c r="B11" s="24">
        <v>49689.0</v>
      </c>
      <c r="C11" s="29">
        <v>8353.0</v>
      </c>
      <c r="D11" s="67">
        <f t="shared" si="1"/>
        <v>0.1681056169</v>
      </c>
      <c r="E11" s="67">
        <f t="shared" si="2"/>
        <v>0.04573002152</v>
      </c>
      <c r="F11" s="70">
        <f>C11/C10</f>
        <v>0.3549483704</v>
      </c>
    </row>
    <row r="12" ht="16.5" customHeight="1">
      <c r="A12" s="72" t="s">
        <v>25</v>
      </c>
      <c r="B12" s="40">
        <v>12280.0</v>
      </c>
      <c r="C12" s="25">
        <v>1961.0</v>
      </c>
      <c r="D12" s="74">
        <f t="shared" si="1"/>
        <v>0.1596905537</v>
      </c>
      <c r="E12" s="74">
        <f t="shared" si="2"/>
        <v>0.01073585205</v>
      </c>
      <c r="F12" s="75" t="s">
        <v>18</v>
      </c>
    </row>
    <row r="13">
      <c r="D13" s="51" t="s">
        <v>10</v>
      </c>
      <c r="E13" s="52"/>
      <c r="F13" s="5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3:A4"/>
    <mergeCell ref="B3:C3"/>
    <mergeCell ref="D3:F3"/>
    <mergeCell ref="D13:F13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43"/>
    <col customWidth="1" min="2" max="2" width="15.0"/>
    <col customWidth="1" min="3" max="3" width="17.86"/>
    <col customWidth="1" min="4" max="4" width="18.43"/>
    <col customWidth="1" min="5" max="5" width="16.86"/>
    <col customWidth="1" min="6" max="6" width="17.43"/>
    <col customWidth="1" min="7" max="26" width="10.0"/>
  </cols>
  <sheetData>
    <row r="1" ht="15.75" customHeight="1">
      <c r="A1" s="1" t="s">
        <v>29</v>
      </c>
    </row>
    <row r="2" ht="15.75" customHeight="1"/>
    <row r="3" ht="16.5" customHeight="1">
      <c r="A3" s="2" t="s">
        <v>12</v>
      </c>
      <c r="B3" s="54" t="s">
        <v>6</v>
      </c>
      <c r="C3" s="55"/>
      <c r="D3" s="56" t="s">
        <v>13</v>
      </c>
      <c r="E3" s="57"/>
      <c r="F3" s="58"/>
    </row>
    <row r="4" ht="48.75" customHeight="1">
      <c r="A4" s="77"/>
      <c r="B4" s="90" t="s">
        <v>8</v>
      </c>
      <c r="C4" s="91" t="s">
        <v>9</v>
      </c>
      <c r="D4" s="80" t="s">
        <v>14</v>
      </c>
      <c r="E4" s="80" t="s">
        <v>15</v>
      </c>
      <c r="F4" s="80" t="s">
        <v>16</v>
      </c>
    </row>
    <row r="5" ht="15.75" customHeight="1">
      <c r="A5" s="62" t="s">
        <v>17</v>
      </c>
      <c r="B5" s="40">
        <v>1107220.0</v>
      </c>
      <c r="C5" s="25">
        <v>181434.0</v>
      </c>
      <c r="D5" s="64">
        <f t="shared" ref="D5:D12" si="1">C5/B5</f>
        <v>0.1638644533</v>
      </c>
      <c r="E5" s="64">
        <f t="shared" ref="E5:E12" si="2">C5/$C$5</f>
        <v>1</v>
      </c>
      <c r="F5" s="65" t="s">
        <v>18</v>
      </c>
    </row>
    <row r="6" ht="15.75" customHeight="1">
      <c r="A6" s="66" t="s">
        <v>19</v>
      </c>
      <c r="B6" s="40">
        <v>861430.0</v>
      </c>
      <c r="C6" s="25">
        <v>141099.0</v>
      </c>
      <c r="D6" s="67">
        <f t="shared" si="1"/>
        <v>0.1637962458</v>
      </c>
      <c r="E6" s="67">
        <f t="shared" si="2"/>
        <v>0.7776877542</v>
      </c>
      <c r="F6" s="68" t="s">
        <v>18</v>
      </c>
    </row>
    <row r="7" ht="15.75" customHeight="1">
      <c r="A7" s="69" t="s">
        <v>20</v>
      </c>
      <c r="B7" s="24">
        <v>402949.0</v>
      </c>
      <c r="C7" s="29">
        <v>68576.0</v>
      </c>
      <c r="D7" s="67">
        <f t="shared" si="1"/>
        <v>0.1701853088</v>
      </c>
      <c r="E7" s="67">
        <f t="shared" si="2"/>
        <v>0.3779666435</v>
      </c>
      <c r="F7" s="70">
        <f>C7/C6</f>
        <v>0.4860133665</v>
      </c>
    </row>
    <row r="8" ht="15.75" customHeight="1">
      <c r="A8" s="66" t="s">
        <v>21</v>
      </c>
      <c r="B8" s="40">
        <v>91606.0</v>
      </c>
      <c r="C8" s="25">
        <v>14613.0</v>
      </c>
      <c r="D8" s="67">
        <f t="shared" si="1"/>
        <v>0.1595201188</v>
      </c>
      <c r="E8" s="67">
        <f t="shared" si="2"/>
        <v>0.08054168458</v>
      </c>
      <c r="F8" s="71" t="s">
        <v>18</v>
      </c>
    </row>
    <row r="9" ht="15.75" customHeight="1">
      <c r="A9" s="69" t="s">
        <v>22</v>
      </c>
      <c r="B9" s="24">
        <v>28099.0</v>
      </c>
      <c r="C9" s="29">
        <v>4387.0</v>
      </c>
      <c r="D9" s="67">
        <f t="shared" si="1"/>
        <v>0.1561265525</v>
      </c>
      <c r="E9" s="67">
        <f t="shared" si="2"/>
        <v>0.02417959148</v>
      </c>
      <c r="F9" s="70">
        <f>C9/C8</f>
        <v>0.3002121399</v>
      </c>
    </row>
    <row r="10" ht="15.75" customHeight="1">
      <c r="A10" s="66" t="s">
        <v>23</v>
      </c>
      <c r="B10" s="40">
        <v>142065.0</v>
      </c>
      <c r="C10" s="25">
        <v>23769.0</v>
      </c>
      <c r="D10" s="67">
        <f t="shared" si="1"/>
        <v>0.167310738</v>
      </c>
      <c r="E10" s="67">
        <f t="shared" si="2"/>
        <v>0.1310063163</v>
      </c>
      <c r="F10" s="71" t="s">
        <v>18</v>
      </c>
    </row>
    <row r="11" ht="15.75" customHeight="1">
      <c r="A11" s="69" t="s">
        <v>24</v>
      </c>
      <c r="B11" s="24">
        <v>49549.0</v>
      </c>
      <c r="C11" s="29">
        <v>5603.0</v>
      </c>
      <c r="D11" s="67">
        <f t="shared" si="1"/>
        <v>0.1130799814</v>
      </c>
      <c r="E11" s="67">
        <f t="shared" si="2"/>
        <v>0.03088175314</v>
      </c>
      <c r="F11" s="70">
        <f>C11/C10</f>
        <v>0.2357272077</v>
      </c>
    </row>
    <row r="12" ht="16.5" customHeight="1">
      <c r="A12" s="72" t="s">
        <v>25</v>
      </c>
      <c r="B12" s="40">
        <v>12124.0</v>
      </c>
      <c r="C12" s="25">
        <v>1953.0</v>
      </c>
      <c r="D12" s="74">
        <f t="shared" si="1"/>
        <v>0.1610854503</v>
      </c>
      <c r="E12" s="74">
        <f t="shared" si="2"/>
        <v>0.01076424485</v>
      </c>
      <c r="F12" s="75" t="s">
        <v>18</v>
      </c>
    </row>
    <row r="13">
      <c r="D13" s="51" t="s">
        <v>10</v>
      </c>
      <c r="E13" s="52"/>
      <c r="F13" s="5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3:A4"/>
    <mergeCell ref="B3:C3"/>
    <mergeCell ref="D3:F3"/>
    <mergeCell ref="D13:F13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43"/>
    <col customWidth="1" min="2" max="2" width="15.0"/>
    <col customWidth="1" min="3" max="3" width="17.86"/>
    <col customWidth="1" min="4" max="4" width="18.43"/>
    <col customWidth="1" min="5" max="5" width="16.86"/>
    <col customWidth="1" min="6" max="6" width="17.43"/>
    <col customWidth="1" min="7" max="26" width="10.0"/>
  </cols>
  <sheetData>
    <row r="1" ht="15.75" customHeight="1">
      <c r="A1" s="1" t="s">
        <v>30</v>
      </c>
    </row>
    <row r="2" ht="15.75" customHeight="1"/>
    <row r="3" ht="16.5" customHeight="1">
      <c r="A3" s="2" t="s">
        <v>12</v>
      </c>
      <c r="B3" s="54" t="s">
        <v>6</v>
      </c>
      <c r="C3" s="55"/>
      <c r="D3" s="56" t="s">
        <v>13</v>
      </c>
      <c r="E3" s="57"/>
      <c r="F3" s="58"/>
    </row>
    <row r="4" ht="48.75" customHeight="1">
      <c r="A4" s="77"/>
      <c r="B4" s="90" t="s">
        <v>8</v>
      </c>
      <c r="C4" s="91" t="s">
        <v>9</v>
      </c>
      <c r="D4" s="80" t="s">
        <v>14</v>
      </c>
      <c r="E4" s="80" t="s">
        <v>15</v>
      </c>
      <c r="F4" s="80" t="s">
        <v>16</v>
      </c>
    </row>
    <row r="5" ht="15.75" customHeight="1">
      <c r="A5" s="62" t="s">
        <v>17</v>
      </c>
      <c r="B5" s="63">
        <v>1104479.0</v>
      </c>
      <c r="C5" s="82">
        <v>182819.0</v>
      </c>
      <c r="D5" s="64">
        <f t="shared" ref="D5:D12" si="1">C5/B5</f>
        <v>0.1655251028</v>
      </c>
      <c r="E5" s="64">
        <f t="shared" ref="E5:E12" si="2">C5/$C$5</f>
        <v>1</v>
      </c>
      <c r="F5" s="65" t="s">
        <v>18</v>
      </c>
    </row>
    <row r="6" ht="15.75" customHeight="1">
      <c r="A6" s="66" t="s">
        <v>19</v>
      </c>
      <c r="B6" s="24">
        <v>859289.0</v>
      </c>
      <c r="C6" s="29">
        <v>141694.0</v>
      </c>
      <c r="D6" s="67">
        <f t="shared" si="1"/>
        <v>0.1648967926</v>
      </c>
      <c r="E6" s="67">
        <f t="shared" si="2"/>
        <v>0.7750507332</v>
      </c>
      <c r="F6" s="68" t="s">
        <v>18</v>
      </c>
    </row>
    <row r="7" ht="15.75" customHeight="1">
      <c r="A7" s="69" t="s">
        <v>20</v>
      </c>
      <c r="B7" s="24">
        <v>400578.0</v>
      </c>
      <c r="C7" s="29">
        <v>68643.0</v>
      </c>
      <c r="D7" s="67">
        <f t="shared" si="1"/>
        <v>0.171359885</v>
      </c>
      <c r="E7" s="67">
        <f t="shared" si="2"/>
        <v>0.3754697269</v>
      </c>
      <c r="F7" s="70">
        <f>C7/C6</f>
        <v>0.4844453541</v>
      </c>
    </row>
    <row r="8" ht="15.75" customHeight="1">
      <c r="A8" s="66" t="s">
        <v>21</v>
      </c>
      <c r="B8" s="24">
        <v>92348.0</v>
      </c>
      <c r="C8" s="29">
        <v>14777.0</v>
      </c>
      <c r="D8" s="67">
        <f t="shared" si="1"/>
        <v>0.1600142938</v>
      </c>
      <c r="E8" s="67">
        <f t="shared" si="2"/>
        <v>0.08082857909</v>
      </c>
      <c r="F8" s="71" t="s">
        <v>18</v>
      </c>
    </row>
    <row r="9" ht="15.75" customHeight="1">
      <c r="A9" s="69" t="s">
        <v>22</v>
      </c>
      <c r="B9" s="24">
        <v>28006.0</v>
      </c>
      <c r="C9" s="29">
        <v>4347.0</v>
      </c>
      <c r="D9" s="67">
        <f t="shared" si="1"/>
        <v>0.1552167393</v>
      </c>
      <c r="E9" s="67">
        <f t="shared" si="2"/>
        <v>0.02377761611</v>
      </c>
      <c r="F9" s="70">
        <f>C9/C8</f>
        <v>0.2941733775</v>
      </c>
    </row>
    <row r="10" ht="15.75" customHeight="1">
      <c r="A10" s="66" t="s">
        <v>23</v>
      </c>
      <c r="B10" s="24">
        <v>140964.0</v>
      </c>
      <c r="C10" s="29">
        <v>24349.0</v>
      </c>
      <c r="D10" s="67">
        <f t="shared" si="1"/>
        <v>0.1727320451</v>
      </c>
      <c r="E10" s="67">
        <f t="shared" si="2"/>
        <v>0.1331863756</v>
      </c>
      <c r="F10" s="71" t="s">
        <v>18</v>
      </c>
    </row>
    <row r="11" ht="15.75" customHeight="1">
      <c r="A11" s="69" t="s">
        <v>24</v>
      </c>
      <c r="B11" s="24">
        <v>49975.0</v>
      </c>
      <c r="C11" s="29">
        <v>9053.0</v>
      </c>
      <c r="D11" s="67">
        <f t="shared" si="1"/>
        <v>0.1811505753</v>
      </c>
      <c r="E11" s="67">
        <f t="shared" si="2"/>
        <v>0.04951892309</v>
      </c>
      <c r="F11" s="70">
        <f>C11/C10</f>
        <v>0.3718017167</v>
      </c>
    </row>
    <row r="12" ht="16.5" customHeight="1">
      <c r="A12" s="72" t="s">
        <v>25</v>
      </c>
      <c r="B12" s="73">
        <v>11878.0</v>
      </c>
      <c r="C12" s="85">
        <v>1999.0</v>
      </c>
      <c r="D12" s="74">
        <f t="shared" si="1"/>
        <v>0.1682943256</v>
      </c>
      <c r="E12" s="74">
        <f t="shared" si="2"/>
        <v>0.01093431208</v>
      </c>
      <c r="F12" s="75" t="s">
        <v>18</v>
      </c>
    </row>
    <row r="13">
      <c r="D13" s="51" t="s">
        <v>10</v>
      </c>
      <c r="E13" s="52"/>
      <c r="F13" s="5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3:A4"/>
    <mergeCell ref="B3:C3"/>
    <mergeCell ref="D3:F3"/>
    <mergeCell ref="D13:F13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43"/>
    <col customWidth="1" min="2" max="2" width="15.0"/>
    <col customWidth="1" min="3" max="3" width="17.86"/>
    <col customWidth="1" min="4" max="4" width="18.43"/>
    <col customWidth="1" min="5" max="5" width="16.86"/>
    <col customWidth="1" min="6" max="6" width="17.43"/>
    <col customWidth="1" min="7" max="26" width="10.0"/>
  </cols>
  <sheetData>
    <row r="1" ht="15.75" customHeight="1">
      <c r="A1" s="1" t="s">
        <v>31</v>
      </c>
    </row>
    <row r="2" ht="15.75" customHeight="1"/>
    <row r="3" ht="16.5" customHeight="1">
      <c r="A3" s="2" t="s">
        <v>12</v>
      </c>
      <c r="B3" s="54" t="s">
        <v>6</v>
      </c>
      <c r="C3" s="55"/>
      <c r="D3" s="56" t="s">
        <v>13</v>
      </c>
      <c r="E3" s="57"/>
      <c r="F3" s="58"/>
    </row>
    <row r="4" ht="48.75" customHeight="1">
      <c r="A4" s="77"/>
      <c r="B4" s="90" t="s">
        <v>8</v>
      </c>
      <c r="C4" s="91" t="s">
        <v>9</v>
      </c>
      <c r="D4" s="80" t="s">
        <v>14</v>
      </c>
      <c r="E4" s="80" t="s">
        <v>15</v>
      </c>
      <c r="F4" s="80" t="s">
        <v>16</v>
      </c>
    </row>
    <row r="5" ht="15.75" customHeight="1">
      <c r="A5" s="62" t="s">
        <v>17</v>
      </c>
      <c r="B5" s="63">
        <v>1103442.0</v>
      </c>
      <c r="C5" s="82">
        <v>185786.0</v>
      </c>
      <c r="D5" s="64">
        <f t="shared" ref="D5:D12" si="1">C5/B5</f>
        <v>0.1683695201</v>
      </c>
      <c r="E5" s="64">
        <f t="shared" ref="E5:E12" si="2">C5/$C$5</f>
        <v>1</v>
      </c>
      <c r="F5" s="65" t="s">
        <v>18</v>
      </c>
    </row>
    <row r="6" ht="15.75" customHeight="1">
      <c r="A6" s="66" t="s">
        <v>19</v>
      </c>
      <c r="B6" s="24">
        <v>858313.0</v>
      </c>
      <c r="C6" s="29">
        <v>143622.0</v>
      </c>
      <c r="D6" s="67">
        <f t="shared" si="1"/>
        <v>0.1673305659</v>
      </c>
      <c r="E6" s="67">
        <f t="shared" si="2"/>
        <v>0.7730507143</v>
      </c>
      <c r="F6" s="68" t="s">
        <v>18</v>
      </c>
    </row>
    <row r="7" ht="15.75" customHeight="1">
      <c r="A7" s="69" t="s">
        <v>20</v>
      </c>
      <c r="B7" s="24">
        <v>399093.0</v>
      </c>
      <c r="C7" s="29">
        <v>69312.0</v>
      </c>
      <c r="D7" s="67">
        <f t="shared" si="1"/>
        <v>0.1736738054</v>
      </c>
      <c r="E7" s="67">
        <f t="shared" si="2"/>
        <v>0.3730743974</v>
      </c>
      <c r="F7" s="70">
        <f>C7/C6</f>
        <v>0.4826001588</v>
      </c>
    </row>
    <row r="8" ht="15.75" customHeight="1">
      <c r="A8" s="66" t="s">
        <v>21</v>
      </c>
      <c r="B8" s="24">
        <v>93313.0</v>
      </c>
      <c r="C8" s="29">
        <v>15152.0</v>
      </c>
      <c r="D8" s="67">
        <f t="shared" si="1"/>
        <v>0.1623782324</v>
      </c>
      <c r="E8" s="67">
        <f t="shared" si="2"/>
        <v>0.08155619907</v>
      </c>
      <c r="F8" s="71" t="s">
        <v>18</v>
      </c>
    </row>
    <row r="9" ht="15.75" customHeight="1">
      <c r="A9" s="69" t="s">
        <v>22</v>
      </c>
      <c r="B9" s="24">
        <v>28460.0</v>
      </c>
      <c r="C9" s="29">
        <v>4489.0</v>
      </c>
      <c r="D9" s="67">
        <f t="shared" si="1"/>
        <v>0.1577301476</v>
      </c>
      <c r="E9" s="67">
        <f t="shared" si="2"/>
        <v>0.02416220813</v>
      </c>
      <c r="F9" s="70">
        <f>C9/C8</f>
        <v>0.2962645195</v>
      </c>
    </row>
    <row r="10" ht="15.75" customHeight="1">
      <c r="A10" s="66" t="s">
        <v>23</v>
      </c>
      <c r="B10" s="24">
        <v>140271.0</v>
      </c>
      <c r="C10" s="29">
        <v>25015.0</v>
      </c>
      <c r="D10" s="67">
        <f t="shared" si="1"/>
        <v>0.178333369</v>
      </c>
      <c r="E10" s="67">
        <f t="shared" si="2"/>
        <v>0.1346441605</v>
      </c>
      <c r="F10" s="71" t="s">
        <v>18</v>
      </c>
    </row>
    <row r="11" ht="15.75" customHeight="1">
      <c r="A11" s="69" t="s">
        <v>24</v>
      </c>
      <c r="B11" s="24">
        <v>49693.0</v>
      </c>
      <c r="C11" s="29">
        <v>9344.0</v>
      </c>
      <c r="D11" s="67">
        <f t="shared" si="1"/>
        <v>0.188034532</v>
      </c>
      <c r="E11" s="67">
        <f t="shared" si="2"/>
        <v>0.05029442477</v>
      </c>
      <c r="F11" s="70">
        <f>C11/C10</f>
        <v>0.3735358785</v>
      </c>
    </row>
    <row r="12" ht="16.5" customHeight="1">
      <c r="A12" s="72" t="s">
        <v>25</v>
      </c>
      <c r="B12" s="73">
        <v>11545.0</v>
      </c>
      <c r="C12" s="85">
        <v>1997.0</v>
      </c>
      <c r="D12" s="74">
        <f t="shared" si="1"/>
        <v>0.172975314</v>
      </c>
      <c r="E12" s="74">
        <f t="shared" si="2"/>
        <v>0.01074892618</v>
      </c>
      <c r="F12" s="75" t="s">
        <v>18</v>
      </c>
    </row>
    <row r="13">
      <c r="D13" s="51" t="s">
        <v>10</v>
      </c>
      <c r="E13" s="52"/>
      <c r="F13" s="5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3:A4"/>
    <mergeCell ref="B3:C3"/>
    <mergeCell ref="D3:F3"/>
    <mergeCell ref="D13:F1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43"/>
    <col customWidth="1" min="2" max="2" width="15.0"/>
    <col customWidth="1" min="3" max="3" width="17.86"/>
    <col customWidth="1" min="4" max="4" width="18.43"/>
    <col customWidth="1" min="5" max="5" width="16.86"/>
    <col customWidth="1" min="6" max="6" width="21.43"/>
    <col customWidth="1" min="7" max="26" width="10.0"/>
  </cols>
  <sheetData>
    <row r="1" ht="15.75" customHeight="1">
      <c r="A1" s="1" t="s">
        <v>32</v>
      </c>
    </row>
    <row r="2" ht="15.75" customHeight="1"/>
    <row r="3" ht="16.5" customHeight="1">
      <c r="A3" s="2" t="s">
        <v>12</v>
      </c>
      <c r="B3" s="54" t="s">
        <v>6</v>
      </c>
      <c r="C3" s="55"/>
      <c r="D3" s="56" t="s">
        <v>13</v>
      </c>
      <c r="E3" s="57"/>
      <c r="F3" s="58"/>
    </row>
    <row r="4" ht="48.75" customHeight="1">
      <c r="A4" s="77"/>
      <c r="B4" s="90" t="s">
        <v>8</v>
      </c>
      <c r="C4" s="91" t="s">
        <v>9</v>
      </c>
      <c r="D4" s="80" t="s">
        <v>14</v>
      </c>
      <c r="E4" s="80" t="s">
        <v>15</v>
      </c>
      <c r="F4" s="80" t="s">
        <v>16</v>
      </c>
    </row>
    <row r="5" ht="15.75" customHeight="1">
      <c r="A5" s="62" t="s">
        <v>17</v>
      </c>
      <c r="B5" s="63">
        <v>1111674.0</v>
      </c>
      <c r="C5" s="82">
        <v>190377.0</v>
      </c>
      <c r="D5" s="64">
        <f t="shared" ref="D5:D12" si="1">C5/B5</f>
        <v>0.1712525435</v>
      </c>
      <c r="E5" s="64">
        <f t="shared" ref="E5:E12" si="2">C5/$C$5</f>
        <v>1</v>
      </c>
      <c r="F5" s="65" t="s">
        <v>18</v>
      </c>
    </row>
    <row r="6" ht="15.75" customHeight="1">
      <c r="A6" s="66" t="s">
        <v>19</v>
      </c>
      <c r="B6" s="24">
        <v>864763.0</v>
      </c>
      <c r="C6" s="29">
        <v>146796.0</v>
      </c>
      <c r="D6" s="67">
        <f t="shared" si="1"/>
        <v>0.1697528687</v>
      </c>
      <c r="E6" s="67">
        <f t="shared" si="2"/>
        <v>0.7710805402</v>
      </c>
      <c r="F6" s="68" t="s">
        <v>18</v>
      </c>
    </row>
    <row r="7" ht="15.75" customHeight="1">
      <c r="A7" s="69" t="s">
        <v>20</v>
      </c>
      <c r="B7" s="24">
        <v>398162.0</v>
      </c>
      <c r="C7" s="29">
        <v>70453.0</v>
      </c>
      <c r="D7" s="67">
        <f t="shared" si="1"/>
        <v>0.1769455649</v>
      </c>
      <c r="E7" s="67">
        <f t="shared" si="2"/>
        <v>0.3700709645</v>
      </c>
      <c r="F7" s="70">
        <f>C7/C6</f>
        <v>0.4799381455</v>
      </c>
    </row>
    <row r="8" ht="15.75" customHeight="1">
      <c r="A8" s="66" t="s">
        <v>21</v>
      </c>
      <c r="B8" s="24">
        <v>95183.0</v>
      </c>
      <c r="C8" s="29">
        <v>15754.0</v>
      </c>
      <c r="D8" s="67">
        <f t="shared" si="1"/>
        <v>0.1655127491</v>
      </c>
      <c r="E8" s="67">
        <f t="shared" si="2"/>
        <v>0.08275159289</v>
      </c>
      <c r="F8" s="71" t="s">
        <v>18</v>
      </c>
    </row>
    <row r="9" ht="15.75" customHeight="1">
      <c r="A9" s="69" t="s">
        <v>22</v>
      </c>
      <c r="B9" s="24">
        <v>28765.0</v>
      </c>
      <c r="C9" s="29">
        <v>4695.0</v>
      </c>
      <c r="D9" s="67">
        <f t="shared" si="1"/>
        <v>0.16321919</v>
      </c>
      <c r="E9" s="67">
        <f t="shared" si="2"/>
        <v>0.02466159252</v>
      </c>
      <c r="F9" s="70">
        <f>C9/C8</f>
        <v>0.2980195506</v>
      </c>
    </row>
    <row r="10" ht="15.75" customHeight="1">
      <c r="A10" s="66" t="s">
        <v>23</v>
      </c>
      <c r="B10" s="24">
        <v>140354.0</v>
      </c>
      <c r="C10" s="29">
        <v>25793.0</v>
      </c>
      <c r="D10" s="67">
        <f t="shared" si="1"/>
        <v>0.1837710361</v>
      </c>
      <c r="E10" s="67">
        <f t="shared" si="2"/>
        <v>0.1354838032</v>
      </c>
      <c r="F10" s="71" t="s">
        <v>18</v>
      </c>
    </row>
    <row r="11" ht="15.75" customHeight="1">
      <c r="A11" s="69" t="s">
        <v>24</v>
      </c>
      <c r="B11" s="24">
        <v>50401.0</v>
      </c>
      <c r="C11" s="29">
        <v>9839.0</v>
      </c>
      <c r="D11" s="67">
        <f t="shared" si="1"/>
        <v>0.1952143807</v>
      </c>
      <c r="E11" s="67">
        <f t="shared" si="2"/>
        <v>0.05168166323</v>
      </c>
      <c r="F11" s="70">
        <f>C11/C10</f>
        <v>0.3814600861</v>
      </c>
    </row>
    <row r="12" ht="16.5" customHeight="1">
      <c r="A12" s="72" t="s">
        <v>25</v>
      </c>
      <c r="B12" s="73">
        <v>11374.0</v>
      </c>
      <c r="C12" s="85">
        <v>2034.0</v>
      </c>
      <c r="D12" s="74">
        <f t="shared" si="1"/>
        <v>0.178828908</v>
      </c>
      <c r="E12" s="74">
        <f t="shared" si="2"/>
        <v>0.01068406373</v>
      </c>
      <c r="F12" s="75" t="s">
        <v>18</v>
      </c>
    </row>
    <row r="13">
      <c r="D13" s="51" t="s">
        <v>10</v>
      </c>
      <c r="E13" s="52"/>
      <c r="F13" s="5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3:A4"/>
    <mergeCell ref="B3:C3"/>
    <mergeCell ref="D3:F3"/>
    <mergeCell ref="D13:F13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2010-11-19T07:56:04Z</dcterms:created>
  <dc:creator>u96867</dc:creator>
</cp:coreProperties>
</file>