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doc.fileserver.112ib.com\doc_explotacion$\mfernandez\Documents\Mis informes\2026\03-MARZO\IBESTAT\"/>
    </mc:Choice>
  </mc:AlternateContent>
  <xr:revisionPtr revIDLastSave="0" documentId="13_ncr:1_{01C24B75-DB71-4A02-B30C-4EADFD66AC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3" i="1" l="1"/>
  <c r="H124" i="1"/>
  <c r="D63" i="1"/>
  <c r="E46" i="1"/>
  <c r="C46" i="1"/>
  <c r="I46" i="1"/>
  <c r="C27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C19" i="1"/>
  <c r="D27" i="1" l="1"/>
  <c r="E19" i="1"/>
  <c r="F19" i="1" s="1"/>
  <c r="F18" i="1"/>
  <c r="F17" i="1"/>
  <c r="F16" i="1"/>
  <c r="F15" i="1"/>
  <c r="F14" i="1"/>
  <c r="F13" i="1"/>
  <c r="F12" i="1"/>
  <c r="F11" i="1"/>
  <c r="F10" i="1"/>
  <c r="F9" i="1"/>
  <c r="F8" i="1"/>
  <c r="F7" i="1"/>
</calcChain>
</file>

<file path=xl/sharedStrings.xml><?xml version="1.0" encoding="utf-8"?>
<sst xmlns="http://schemas.openxmlformats.org/spreadsheetml/2006/main" count="157" uniqueCount="104">
  <si>
    <t>Telefonades entrants al SEIB112</t>
  </si>
  <si>
    <t>Telefonades entrants</t>
  </si>
  <si>
    <t>Any 2024</t>
  </si>
  <si>
    <t>Mes</t>
  </si>
  <si>
    <t>Total Entrants</t>
  </si>
  <si>
    <t>Mitjana  diària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</si>
  <si>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</si>
  <si>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</si>
  <si>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</si>
  <si>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</si>
  <si>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</si>
  <si>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</si>
  <si>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</si>
  <si>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</si>
  <si>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</si>
  <si>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</si>
  <si>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</si>
  <si>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</si>
  <si>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</si>
  <si>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Any 2025</t>
  </si>
  <si>
    <t>Telefonades entrants pel sistema E-call</t>
  </si>
  <si>
    <t>E-CALL AUTOMÀTIC</t>
  </si>
  <si>
    <t>E-CALL MANUAL</t>
  </si>
  <si>
    <t>Telefonades entrants mitjançant la localització AML i el seu percentatge respecte a les telefonades entrants des de telèfons mòbils amb prefix nacional</t>
  </si>
  <si>
    <t>Percentatge</t>
  </si>
  <si>
    <t>Entrants Per AML nacionals</t>
  </si>
  <si>
    <t>Percentatge nacionals</t>
  </si>
  <si>
    <t>Entrants Per AML extrangeres</t>
  </si>
  <si>
    <t>Percentatge estrangeres</t>
  </si>
  <si>
    <t>Telefonades entrants amb prefixos de telèfons mòbils de països estrangers</t>
  </si>
  <si>
    <t>Portugal</t>
  </si>
  <si>
    <t>Dinamarca</t>
  </si>
  <si>
    <t>Noruega</t>
  </si>
  <si>
    <t>Argentina</t>
  </si>
  <si>
    <t>Alemanya</t>
  </si>
  <si>
    <t>Regne Unit</t>
  </si>
  <si>
    <t xml:space="preserve">França </t>
  </si>
  <si>
    <t xml:space="preserve">Itàlia </t>
  </si>
  <si>
    <t>Països Baixos</t>
  </si>
  <si>
    <t>Suïssa</t>
  </si>
  <si>
    <t>Polònia</t>
  </si>
  <si>
    <t>Àustria</t>
  </si>
  <si>
    <t>Suècia</t>
  </si>
  <si>
    <t>Estats Units</t>
  </si>
  <si>
    <t xml:space="preserve">Irlanda </t>
  </si>
  <si>
    <t>Bèlgica</t>
  </si>
  <si>
    <t>L' Índia</t>
  </si>
  <si>
    <t>Algèria</t>
  </si>
  <si>
    <t>República txeca</t>
  </si>
  <si>
    <t>Marroc</t>
  </si>
  <si>
    <t>Altres països</t>
  </si>
  <si>
    <t>Brasil</t>
  </si>
  <si>
    <t>Andorra</t>
  </si>
  <si>
    <t>Malta</t>
  </si>
  <si>
    <t>Mali</t>
  </si>
  <si>
    <t>Israel</t>
  </si>
  <si>
    <t>Kuwait</t>
  </si>
  <si>
    <t>Ghana</t>
  </si>
  <si>
    <t>Qatar</t>
  </si>
  <si>
    <t>Singapur</t>
  </si>
  <si>
    <t>Romania</t>
  </si>
  <si>
    <t>Ucraïna</t>
  </si>
  <si>
    <t>El Senegal</t>
  </si>
  <si>
    <t>Eslovàquia</t>
  </si>
  <si>
    <t>Luxemburg</t>
  </si>
  <si>
    <t>Colòmbia</t>
  </si>
  <si>
    <t>Hongria</t>
  </si>
  <si>
    <t>Finlàndia</t>
  </si>
  <si>
    <t>Bulgària</t>
  </si>
  <si>
    <t>Austràlia</t>
  </si>
  <si>
    <t>Nigèria</t>
  </si>
  <si>
    <t>Grècia</t>
  </si>
  <si>
    <t>Mauritània</t>
  </si>
  <si>
    <t>Lituània</t>
  </si>
  <si>
    <t>Croàcia</t>
  </si>
  <si>
    <t>Emirats Àrabs Units</t>
  </si>
  <si>
    <t>Eslovènia</t>
  </si>
  <si>
    <t>Estònia</t>
  </si>
  <si>
    <t>La Xina</t>
  </si>
  <si>
    <t>Aràbia Saudita</t>
  </si>
  <si>
    <t>Xile</t>
  </si>
  <si>
    <t>Paraguai</t>
  </si>
  <si>
    <t>Corea del Sud</t>
  </si>
  <si>
    <t>Rússia</t>
  </si>
  <si>
    <t>Letònia</t>
  </si>
  <si>
    <t>Sèrbia</t>
  </si>
  <si>
    <t>Nova Zelanda</t>
  </si>
  <si>
    <t>l'Uruguai</t>
  </si>
  <si>
    <t>Mèxic</t>
  </si>
  <si>
    <t>Sud-àfrica</t>
  </si>
  <si>
    <t>pakistan</t>
  </si>
  <si>
    <t>Moldàvia</t>
  </si>
  <si>
    <t>Turquia</t>
  </si>
  <si>
    <t>El Perú</t>
  </si>
  <si>
    <t>Islàndia</t>
  </si>
  <si>
    <t>Xipre</t>
  </si>
  <si>
    <t>Indonèsia</t>
  </si>
  <si>
    <t>Macedònia</t>
  </si>
  <si>
    <t>Hong Kong</t>
  </si>
  <si>
    <t>Albània</t>
  </si>
  <si>
    <t>Egipte</t>
  </si>
  <si>
    <t>Hondures</t>
  </si>
  <si>
    <t xml:space="preserve"> Països</t>
  </si>
  <si>
    <t>Telefonades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</si>
</sst>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5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center" vertical="center" wrapText="1"/>
    </xf>
    <xf numFmtId="9" fontId="10" fillId="0" borderId="3" xfId="0" applyNumberFormat="1" applyFont="1" applyBorder="1" applyAlignment="1">
      <alignment horizontal="center"/>
    </xf>
    <xf numFmtId="9" fontId="5" fillId="0" borderId="3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 vertical="top" wrapText="1"/>
    </xf>
    <xf numFmtId="164" fontId="10" fillId="0" borderId="3" xfId="0" applyNumberFormat="1" applyFont="1" applyBorder="1" applyAlignment="1">
      <alignment horizontal="center"/>
    </xf>
    <xf numFmtId="0" fontId="6" fillId="4" borderId="4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8" fillId="3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65AA67F2-11E4-4F63-A248-99ABFEA0F2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Telefonades</a:t>
            </a:r>
            <a:r>
              <a:rPr lang="es-ES" baseline="0"/>
              <a:t> entrants</a:t>
            </a:r>
          </a:p>
          <a:p>
            <a:pPr>
              <a:defRPr/>
            </a:pPr>
            <a:endParaRPr lang="es-ES"/>
          </a:p>
        </c:rich>
      </c:tx>
      <c:layout>
        <c:manualLayout>
          <c:xMode val="edge"/>
          <c:yMode val="edge"/>
          <c:x val="0.42664486816879366"/>
          <c:y val="3.66440819729004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8924098728159142E-2"/>
          <c:y val="0.23444954536925952"/>
          <c:w val="0.90967989133667382"/>
          <c:h val="0.58162405253087257"/>
        </c:manualLayout>
      </c:layout>
      <c:lineChart>
        <c:grouping val="standard"/>
        <c:varyColors val="0"/>
        <c:ser>
          <c:idx val="0"/>
          <c:order val="0"/>
          <c:tx>
            <c:strRef>
              <c:f>Hoja1!$C$5</c:f>
              <c:strCache>
                <c:ptCount val="1"/>
                <c:pt idx="0">
                  <c:v>Any 2025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48418</c:v>
                </c:pt>
                <c:pt idx="1">
                  <c:v>43956</c:v>
                </c:pt>
                <c:pt idx="2">
                  <c:v>49979</c:v>
                </c:pt>
                <c:pt idx="3">
                  <c:v>62511</c:v>
                </c:pt>
                <c:pt idx="4">
                  <c:v>70219</c:v>
                </c:pt>
                <c:pt idx="5">
                  <c:v>81961</c:v>
                </c:pt>
                <c:pt idx="6">
                  <c:v>94629</c:v>
                </c:pt>
                <c:pt idx="7">
                  <c:v>92911</c:v>
                </c:pt>
                <c:pt idx="8">
                  <c:v>74392</c:v>
                </c:pt>
                <c:pt idx="9">
                  <c:v>69753</c:v>
                </c:pt>
                <c:pt idx="10">
                  <c:v>49441</c:v>
                </c:pt>
                <c:pt idx="11">
                  <c:v>46923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8E-4D88-8E98-234804C02AB4}"/>
            </c:ext>
          </c:extLst>
        </c:ser>
        <c:ser>
          <c:idx val="1"/>
          <c:order val="1"/>
          <c:tx>
            <c:strRef>
              <c:f>Hoja1!$E$5</c:f>
              <c:strCache>
                <c:ptCount val="1"/>
                <c:pt idx="0">
                  <c:v>Any 2024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49122</c:v>
                </c:pt>
                <c:pt idx="1">
                  <c:v>48860</c:v>
                </c:pt>
                <c:pt idx="2">
                  <c:v>62695</c:v>
                </c:pt>
                <c:pt idx="3">
                  <c:v>66648</c:v>
                </c:pt>
                <c:pt idx="4">
                  <c:v>77703</c:v>
                </c:pt>
                <c:pt idx="5">
                  <c:v>78464</c:v>
                </c:pt>
                <c:pt idx="6">
                  <c:v>94004</c:v>
                </c:pt>
                <c:pt idx="7">
                  <c:v>97469</c:v>
                </c:pt>
                <c:pt idx="8">
                  <c:v>74246</c:v>
                </c:pt>
                <c:pt idx="9">
                  <c:v>68255</c:v>
                </c:pt>
                <c:pt idx="10">
                  <c:v>54759</c:v>
                </c:pt>
                <c:pt idx="11">
                  <c:v>52774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8E-4D88-8E98-234804C02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289983"/>
        <c:axId val="98293823"/>
      </c:lineChart>
      <c:catAx>
        <c:axId val="9828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58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293823"/>
        <c:crosses val="autoZero"/>
        <c:auto val="1"/>
        <c:lblAlgn val="ctr"/>
        <c:lblOffset val="100"/>
        <c:noMultiLvlLbl val="0"/>
      </c:catAx>
      <c:valAx>
        <c:axId val="982938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289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164608051409003"/>
          <c:y val="0.9332853648391829"/>
          <c:w val="0.21539046622405697"/>
          <c:h val="6.67146606431529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352423</xdr:colOff>
      <xdr:row>4</xdr:row>
      <xdr:rowOff>14285</xdr:rowOff>
    </xdr:from>
    <xdr:to>
      <xdr:col>13</xdr:col>
      <xdr:colOff>76200</xdr:colOff>
      <xdr:row>19</xdr:row>
      <xdr:rowOff>123824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092007C-10FE-A516-F538-0DB40198FF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24"/>
  <sheetViews>
    <sheetView tabSelected="1" workbookViewId="0">
      <selection activeCell="G25" sqref="G25"/>
    </sheetView>
  </sheetViews>
  <sheetFormatPr baseColWidth="10" defaultColWidth="9.140625" defaultRowHeight="15" x14ac:dyDescent="0.25"/>
  <cols>
    <col min="2" max="2" width="22" customWidth="1"/>
    <col min="3" max="3" width="25" customWidth="1"/>
    <col min="4" max="4" width="16.7109375" customWidth="1"/>
    <col min="5" max="5" width="20.85546875" customWidth="1"/>
    <col min="6" max="6" width="16.7109375" customWidth="1"/>
    <col min="7" max="7" width="22.28515625" customWidth="1"/>
    <col min="8" max="8" width="16.7109375" customWidth="1"/>
    <col min="9" max="9" width="22" customWidth="1"/>
    <col min="10" max="13" width="16.7109375" customWidth="1"/>
  </cols>
  <sheetData>
    <row r="1" spans="2:13" ht="20.25" x14ac:dyDescent="0.3">
      <c r="B1" s="19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3" spans="2:13" ht="15.75" x14ac:dyDescent="0.25">
      <c r="B3" s="20" t="s">
        <v>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5" spans="2:13" x14ac:dyDescent="0.25">
      <c r="C5" s="15" t="s">
        <v>19</v>
      </c>
      <c r="D5" s="16"/>
      <c r="E5" s="15" t="s">
        <v>2</v>
      </c>
      <c r="F5" s="16"/>
    </row>
    <row r="6" spans="2:13" x14ac:dyDescent="0.25">
      <c r="B6" s="1" t="s">
        <v>3</v>
      </c>
      <c r="C6" s="1" t="s">
        <v>4</v>
      </c>
      <c r="D6" s="1" t="s">
        <v>5</v>
      </c>
      <c r="E6" s="1" t="s">
        <v>4</v>
      </c>
      <c r="F6" s="1" t="s">
        <v>5</v>
      </c>
    </row>
    <row r="7" spans="2:13" x14ac:dyDescent="0.25">
      <c r="B7" s="2" t="s">
        <v>6</v>
      </c>
      <c r="C7" s="3">
        <v>48418</v>
      </c>
      <c r="D7" s="3">
        <f>C7/31</f>
        <v>1561.8709677419354</v>
      </c>
      <c r="E7" s="3">
        <v>49122</v>
      </c>
      <c r="F7" s="3">
        <f>E7/31</f>
        <v>1584.5806451612902</v>
      </c>
    </row>
    <row r="8" spans="2:13" x14ac:dyDescent="0.25">
      <c r="B8" s="2" t="s">
        <v>7</v>
      </c>
      <c r="C8" s="3">
        <v>43956</v>
      </c>
      <c r="D8" s="3">
        <f>C8/28</f>
        <v>1569.8571428571429</v>
      </c>
      <c r="E8" s="3">
        <v>48860</v>
      </c>
      <c r="F8" s="3">
        <f>E8/29</f>
        <v>1684.8275862068965</v>
      </c>
    </row>
    <row r="9" spans="2:13" x14ac:dyDescent="0.25">
      <c r="B9" s="2" t="s">
        <v>8</v>
      </c>
      <c r="C9" s="3">
        <v>49979</v>
      </c>
      <c r="D9" s="3">
        <f>C9/31</f>
        <v>1612.2258064516129</v>
      </c>
      <c r="E9" s="3">
        <v>62695</v>
      </c>
      <c r="F9" s="3">
        <f>E9/31</f>
        <v>2022.4193548387098</v>
      </c>
    </row>
    <row r="10" spans="2:13" x14ac:dyDescent="0.25">
      <c r="B10" s="2" t="s">
        <v>9</v>
      </c>
      <c r="C10" s="3">
        <v>62511</v>
      </c>
      <c r="D10" s="3">
        <f>C10/30</f>
        <v>2083.6999999999998</v>
      </c>
      <c r="E10" s="3">
        <v>66648</v>
      </c>
      <c r="F10" s="3">
        <f>E10/30</f>
        <v>2221.6</v>
      </c>
    </row>
    <row r="11" spans="2:13" x14ac:dyDescent="0.25">
      <c r="B11" s="2" t="s">
        <v>10</v>
      </c>
      <c r="C11" s="3">
        <v>70219</v>
      </c>
      <c r="D11" s="3">
        <f>C11/31</f>
        <v>2265.1290322580644</v>
      </c>
      <c r="E11" s="3">
        <v>77703</v>
      </c>
      <c r="F11" s="3">
        <f>E11/31</f>
        <v>2506.5483870967741</v>
      </c>
    </row>
    <row r="12" spans="2:13" x14ac:dyDescent="0.25">
      <c r="B12" s="2" t="s">
        <v>11</v>
      </c>
      <c r="C12" s="3">
        <v>81961</v>
      </c>
      <c r="D12" s="3">
        <f>C12/30</f>
        <v>2732.0333333333333</v>
      </c>
      <c r="E12" s="3">
        <v>78464</v>
      </c>
      <c r="F12" s="3">
        <f>E12/30</f>
        <v>2615.4666666666667</v>
      </c>
    </row>
    <row r="13" spans="2:13" x14ac:dyDescent="0.25">
      <c r="B13" s="2" t="s">
        <v>12</v>
      </c>
      <c r="C13" s="3">
        <v>94629</v>
      </c>
      <c r="D13" s="3">
        <f>C13/31</f>
        <v>3052.5483870967741</v>
      </c>
      <c r="E13" s="3">
        <v>94004</v>
      </c>
      <c r="F13" s="3">
        <f>E13/31</f>
        <v>3032.3870967741937</v>
      </c>
    </row>
    <row r="14" spans="2:13" x14ac:dyDescent="0.25">
      <c r="B14" s="2" t="s">
        <v>13</v>
      </c>
      <c r="C14" s="3">
        <v>92911</v>
      </c>
      <c r="D14" s="3">
        <f>C14/31</f>
        <v>2997.1290322580644</v>
      </c>
      <c r="E14" s="3">
        <v>97469</v>
      </c>
      <c r="F14" s="3">
        <f>E14/31</f>
        <v>3144.1612903225805</v>
      </c>
    </row>
    <row r="15" spans="2:13" x14ac:dyDescent="0.25">
      <c r="B15" s="2" t="s">
        <v>14</v>
      </c>
      <c r="C15" s="3">
        <v>74392</v>
      </c>
      <c r="D15" s="3">
        <f>C15/30</f>
        <v>2479.7333333333331</v>
      </c>
      <c r="E15" s="3">
        <v>74246</v>
      </c>
      <c r="F15" s="3">
        <f>E15/30</f>
        <v>2474.8666666666668</v>
      </c>
    </row>
    <row r="16" spans="2:13" x14ac:dyDescent="0.25">
      <c r="B16" s="2" t="s">
        <v>15</v>
      </c>
      <c r="C16" s="3">
        <v>69753</v>
      </c>
      <c r="D16" s="3">
        <f>C16/31</f>
        <v>2250.0967741935483</v>
      </c>
      <c r="E16" s="3">
        <v>68255</v>
      </c>
      <c r="F16" s="3">
        <f>E16/31</f>
        <v>2201.7741935483873</v>
      </c>
    </row>
    <row r="17" spans="2:10" x14ac:dyDescent="0.25">
      <c r="B17" s="2" t="s">
        <v>16</v>
      </c>
      <c r="C17" s="3">
        <v>49441</v>
      </c>
      <c r="D17" s="3">
        <f>C17/30</f>
        <v>1648.0333333333333</v>
      </c>
      <c r="E17" s="3">
        <v>54759</v>
      </c>
      <c r="F17" s="3">
        <f>E17/30</f>
        <v>1825.3</v>
      </c>
    </row>
    <row r="18" spans="2:10" x14ac:dyDescent="0.25">
      <c r="B18" s="2" t="s">
        <v>17</v>
      </c>
      <c r="C18" s="3">
        <v>46923</v>
      </c>
      <c r="D18" s="3">
        <f>C18/31</f>
        <v>1513.6451612903227</v>
      </c>
      <c r="E18" s="3">
        <v>52774</v>
      </c>
      <c r="F18" s="3">
        <f>E18/31</f>
        <v>1702.3870967741937</v>
      </c>
    </row>
    <row r="19" spans="2:10" x14ac:dyDescent="0.25">
      <c r="B19" s="4" t="s">
        <v>18</v>
      </c>
      <c r="C19" s="5">
        <f>SUM(C7:C18)</f>
        <v>785093</v>
      </c>
      <c r="D19" s="5">
        <f>C19/365</f>
        <v>2150.9397260273972</v>
      </c>
      <c r="E19" s="5">
        <f>SUM(E7:E18)</f>
        <v>824999</v>
      </c>
      <c r="F19" s="5">
        <f>E19/366</f>
        <v>2254.0956284153003</v>
      </c>
    </row>
    <row r="22" spans="2:10" ht="15.75" x14ac:dyDescent="0.25">
      <c r="B22" s="14" t="s">
        <v>20</v>
      </c>
      <c r="C22" s="14"/>
      <c r="D22" s="14"/>
    </row>
    <row r="24" spans="2:10" ht="15" customHeight="1" x14ac:dyDescent="0.25">
      <c r="C24" s="6" t="s">
        <v>19</v>
      </c>
      <c r="D24" s="6" t="s">
        <v>2</v>
      </c>
    </row>
    <row r="25" spans="2:10" ht="15" customHeight="1" x14ac:dyDescent="0.25">
      <c r="B25" s="2" t="s">
        <v>21</v>
      </c>
      <c r="C25" s="3">
        <v>1198</v>
      </c>
      <c r="D25" s="3">
        <v>2806</v>
      </c>
    </row>
    <row r="26" spans="2:10" ht="15" customHeight="1" x14ac:dyDescent="0.25">
      <c r="B26" s="2" t="s">
        <v>22</v>
      </c>
      <c r="C26" s="3">
        <v>8192</v>
      </c>
      <c r="D26" s="3">
        <v>36100</v>
      </c>
    </row>
    <row r="27" spans="2:10" ht="15" customHeight="1" x14ac:dyDescent="0.25">
      <c r="B27" s="4" t="s">
        <v>18</v>
      </c>
      <c r="C27" s="5">
        <f>SUM(C25:C26)</f>
        <v>9390</v>
      </c>
      <c r="D27" s="5">
        <f>SUM(D25:D26)</f>
        <v>38906</v>
      </c>
    </row>
    <row r="29" spans="2:10" ht="15" customHeight="1" x14ac:dyDescent="0.25">
      <c r="B29" s="18" t="s">
        <v>23</v>
      </c>
      <c r="C29" s="18"/>
      <c r="D29" s="18"/>
      <c r="E29" s="18"/>
      <c r="F29" s="18"/>
      <c r="G29" s="18"/>
      <c r="H29" s="18"/>
      <c r="I29" s="18"/>
      <c r="J29" s="18"/>
    </row>
    <row r="30" spans="2:10" ht="12.75" customHeight="1" x14ac:dyDescent="0.25">
      <c r="B30" s="18"/>
      <c r="C30" s="18"/>
      <c r="D30" s="18"/>
      <c r="E30" s="18"/>
      <c r="F30" s="18"/>
      <c r="G30" s="18"/>
      <c r="H30" s="18"/>
      <c r="I30" s="18"/>
      <c r="J30" s="18"/>
    </row>
    <row r="32" spans="2:10" x14ac:dyDescent="0.25">
      <c r="C32" s="17" t="s">
        <v>19</v>
      </c>
      <c r="D32" s="17"/>
      <c r="E32" s="17"/>
      <c r="F32" s="17"/>
      <c r="I32" s="15" t="s">
        <v>2</v>
      </c>
      <c r="J32" s="16"/>
    </row>
    <row r="33" spans="2:10" ht="30" x14ac:dyDescent="0.25">
      <c r="C33" s="11" t="s">
        <v>25</v>
      </c>
      <c r="D33" s="11" t="s">
        <v>26</v>
      </c>
      <c r="E33" s="11" t="s">
        <v>27</v>
      </c>
      <c r="F33" s="11" t="s">
        <v>28</v>
      </c>
      <c r="I33" s="7" t="s">
        <v>25</v>
      </c>
      <c r="J33" s="7" t="s">
        <v>24</v>
      </c>
    </row>
    <row r="34" spans="2:10" x14ac:dyDescent="0.25">
      <c r="B34" s="2" t="s">
        <v>6</v>
      </c>
      <c r="C34" s="3">
        <v>22875</v>
      </c>
      <c r="D34" s="8">
        <v>0.73904755750840012</v>
      </c>
      <c r="E34" s="3">
        <v>2</v>
      </c>
      <c r="F34" s="12">
        <v>2.004008016032064E-3</v>
      </c>
      <c r="H34" s="2" t="s">
        <v>6</v>
      </c>
      <c r="I34" s="3">
        <v>17988</v>
      </c>
      <c r="J34" s="8">
        <v>0.58159009343981372</v>
      </c>
    </row>
    <row r="35" spans="2:10" x14ac:dyDescent="0.25">
      <c r="B35" s="2" t="s">
        <v>7</v>
      </c>
      <c r="C35" s="3">
        <v>21308</v>
      </c>
      <c r="D35" s="8">
        <v>0.74594783826360933</v>
      </c>
      <c r="E35" s="3">
        <v>1</v>
      </c>
      <c r="F35" s="12">
        <v>1.0235414534288639E-3</v>
      </c>
      <c r="H35" s="2" t="s">
        <v>7</v>
      </c>
      <c r="I35" s="3">
        <v>15558</v>
      </c>
      <c r="J35" s="8">
        <v>0.52477485074375152</v>
      </c>
    </row>
    <row r="36" spans="2:10" x14ac:dyDescent="0.25">
      <c r="B36" s="2" t="s">
        <v>8</v>
      </c>
      <c r="C36" s="3">
        <v>23050</v>
      </c>
      <c r="D36" s="8">
        <v>0.73574004915573432</v>
      </c>
      <c r="E36" s="3">
        <v>2</v>
      </c>
      <c r="F36" s="12">
        <v>1.2861736334405145E-3</v>
      </c>
      <c r="H36" s="2" t="s">
        <v>8</v>
      </c>
      <c r="I36" s="3">
        <v>18578</v>
      </c>
      <c r="J36" s="8">
        <v>0.57406835177059512</v>
      </c>
    </row>
    <row r="37" spans="2:10" x14ac:dyDescent="0.25">
      <c r="B37" s="2" t="s">
        <v>9</v>
      </c>
      <c r="C37" s="3">
        <v>26310</v>
      </c>
      <c r="D37" s="8">
        <v>0.71714776351296095</v>
      </c>
      <c r="E37" s="3">
        <v>7</v>
      </c>
      <c r="F37" s="12">
        <v>1.6666666666666668E-3</v>
      </c>
      <c r="H37" s="2" t="s">
        <v>9</v>
      </c>
      <c r="I37" s="3">
        <v>20441</v>
      </c>
      <c r="J37" s="8">
        <v>0.57037223059322506</v>
      </c>
    </row>
    <row r="38" spans="2:10" x14ac:dyDescent="0.25">
      <c r="B38" s="2" t="s">
        <v>10</v>
      </c>
      <c r="C38" s="3">
        <v>28415</v>
      </c>
      <c r="D38" s="8">
        <v>0.70235064389351654</v>
      </c>
      <c r="E38" s="3">
        <v>16</v>
      </c>
      <c r="F38" s="12">
        <v>2.4049301067187736E-3</v>
      </c>
      <c r="H38" s="2" t="s">
        <v>10</v>
      </c>
      <c r="I38" s="3">
        <v>25268</v>
      </c>
      <c r="J38" s="8">
        <v>0.58442039041539462</v>
      </c>
    </row>
    <row r="39" spans="2:10" x14ac:dyDescent="0.25">
      <c r="B39" s="2" t="s">
        <v>11</v>
      </c>
      <c r="C39" s="3">
        <v>35549</v>
      </c>
      <c r="D39" s="8">
        <v>0.71276190476190471</v>
      </c>
      <c r="E39" s="3">
        <v>34</v>
      </c>
      <c r="F39" s="12">
        <v>3.4882527957320201E-3</v>
      </c>
      <c r="H39" s="2" t="s">
        <v>11</v>
      </c>
      <c r="I39" s="3">
        <v>29103</v>
      </c>
      <c r="J39" s="8">
        <v>0.59943152561224278</v>
      </c>
    </row>
    <row r="40" spans="2:10" x14ac:dyDescent="0.25">
      <c r="B40" s="2" t="s">
        <v>12</v>
      </c>
      <c r="C40" s="3">
        <v>35570</v>
      </c>
      <c r="D40" s="8">
        <v>0.61008867468226335</v>
      </c>
      <c r="E40" s="3">
        <v>50</v>
      </c>
      <c r="F40" s="12">
        <v>4.052520667855406E-3</v>
      </c>
      <c r="H40" s="2" t="s">
        <v>12</v>
      </c>
      <c r="I40" s="3">
        <v>28013</v>
      </c>
      <c r="J40" s="8">
        <v>0.50911437035421547</v>
      </c>
    </row>
    <row r="41" spans="2:10" x14ac:dyDescent="0.25">
      <c r="B41" s="2" t="s">
        <v>13</v>
      </c>
      <c r="C41" s="3">
        <v>40699</v>
      </c>
      <c r="D41" s="8">
        <v>0.74688027600381712</v>
      </c>
      <c r="E41" s="3">
        <v>60</v>
      </c>
      <c r="F41" s="12">
        <v>4.525910839556461E-3</v>
      </c>
      <c r="H41" s="2" t="s">
        <v>13</v>
      </c>
      <c r="I41" s="3">
        <v>33309</v>
      </c>
      <c r="J41" s="8">
        <v>0.59070031389100708</v>
      </c>
    </row>
    <row r="42" spans="2:10" x14ac:dyDescent="0.25">
      <c r="B42" s="2" t="s">
        <v>14</v>
      </c>
      <c r="C42" s="3">
        <v>34197</v>
      </c>
      <c r="D42" s="8">
        <v>0.75277361979395963</v>
      </c>
      <c r="E42" s="3">
        <v>33</v>
      </c>
      <c r="F42" s="12">
        <v>3.8145879089122644E-3</v>
      </c>
      <c r="H42" s="2" t="s">
        <v>14</v>
      </c>
      <c r="I42" s="3">
        <v>24665</v>
      </c>
      <c r="J42" s="8">
        <v>0.57851530432743048</v>
      </c>
    </row>
    <row r="43" spans="2:10" x14ac:dyDescent="0.25">
      <c r="B43" s="2" t="s">
        <v>15</v>
      </c>
      <c r="C43" s="3">
        <v>31837</v>
      </c>
      <c r="D43" s="8">
        <v>0.72985488640792284</v>
      </c>
      <c r="E43" s="3">
        <v>102</v>
      </c>
      <c r="F43" s="12">
        <v>1.7580144777662874E-2</v>
      </c>
      <c r="H43" s="2" t="s">
        <v>15</v>
      </c>
      <c r="I43" s="3">
        <v>23772</v>
      </c>
      <c r="J43" s="8">
        <v>0.56590568238626893</v>
      </c>
    </row>
    <row r="44" spans="2:10" x14ac:dyDescent="0.25">
      <c r="B44" s="2" t="s">
        <v>16</v>
      </c>
      <c r="C44" s="3">
        <v>24499</v>
      </c>
      <c r="D44" s="8">
        <v>0.75663238518793041</v>
      </c>
      <c r="E44" s="3">
        <v>305</v>
      </c>
      <c r="F44" s="12">
        <v>0.22575869726128794</v>
      </c>
      <c r="H44" s="2" t="s">
        <v>16</v>
      </c>
      <c r="I44" s="3">
        <v>20489</v>
      </c>
      <c r="J44" s="8">
        <v>0.58961151079136687</v>
      </c>
    </row>
    <row r="45" spans="2:10" x14ac:dyDescent="0.25">
      <c r="B45" s="2" t="s">
        <v>17</v>
      </c>
      <c r="C45" s="3">
        <v>19881</v>
      </c>
      <c r="D45" s="8">
        <v>0.64767396403440192</v>
      </c>
      <c r="E45" s="3">
        <v>169</v>
      </c>
      <c r="F45" s="12">
        <v>0.14309906858594412</v>
      </c>
      <c r="H45" s="2" t="s">
        <v>17</v>
      </c>
      <c r="I45" s="3">
        <v>20273</v>
      </c>
      <c r="J45" s="8">
        <v>0.60408224076281292</v>
      </c>
    </row>
    <row r="46" spans="2:10" x14ac:dyDescent="0.25">
      <c r="B46" s="4" t="s">
        <v>18</v>
      </c>
      <c r="C46" s="7">
        <f>SUM(C34:C45)</f>
        <v>344190</v>
      </c>
      <c r="D46" s="9">
        <v>0.71</v>
      </c>
      <c r="E46" s="7">
        <f>SUM(E34:E45)</f>
        <v>781</v>
      </c>
      <c r="F46" s="9">
        <v>1.2E-2</v>
      </c>
      <c r="H46" s="4" t="s">
        <v>18</v>
      </c>
      <c r="I46" s="7">
        <f>SUM(I34:I45)</f>
        <v>277457</v>
      </c>
      <c r="J46" s="9">
        <v>0.57216240795006257</v>
      </c>
    </row>
    <row r="48" spans="2:10" ht="15.75" x14ac:dyDescent="0.25">
      <c r="B48" s="14" t="s">
        <v>29</v>
      </c>
      <c r="C48" s="14"/>
      <c r="D48" s="14"/>
      <c r="E48" s="14"/>
      <c r="F48" s="14"/>
      <c r="G48" s="14"/>
      <c r="H48" s="14"/>
    </row>
    <row r="49" spans="2:8" x14ac:dyDescent="0.25">
      <c r="G49" s="15" t="s">
        <v>19</v>
      </c>
      <c r="H49" s="16"/>
    </row>
    <row r="50" spans="2:8" x14ac:dyDescent="0.25">
      <c r="B50" s="1" t="s">
        <v>3</v>
      </c>
      <c r="C50" s="6" t="s">
        <v>19</v>
      </c>
      <c r="D50" s="6" t="s">
        <v>2</v>
      </c>
      <c r="G50" s="7" t="s">
        <v>102</v>
      </c>
      <c r="H50" s="7" t="s">
        <v>103</v>
      </c>
    </row>
    <row r="51" spans="2:8" x14ac:dyDescent="0.25">
      <c r="B51" s="2" t="s">
        <v>6</v>
      </c>
      <c r="C51" s="3">
        <v>998</v>
      </c>
      <c r="D51" s="3">
        <v>812</v>
      </c>
      <c r="G51" s="2" t="s">
        <v>34</v>
      </c>
      <c r="H51" s="3">
        <v>19149</v>
      </c>
    </row>
    <row r="52" spans="2:8" x14ac:dyDescent="0.25">
      <c r="B52" s="2" t="s">
        <v>7</v>
      </c>
      <c r="C52" s="3">
        <v>977</v>
      </c>
      <c r="D52" s="3">
        <v>1096</v>
      </c>
      <c r="G52" s="2" t="s">
        <v>35</v>
      </c>
      <c r="H52" s="3">
        <v>14716</v>
      </c>
    </row>
    <row r="53" spans="2:8" x14ac:dyDescent="0.25">
      <c r="B53" s="2" t="s">
        <v>8</v>
      </c>
      <c r="C53" s="3">
        <v>1555</v>
      </c>
      <c r="D53" s="3">
        <v>1190</v>
      </c>
      <c r="G53" s="2" t="s">
        <v>36</v>
      </c>
      <c r="H53" s="3">
        <v>5654</v>
      </c>
    </row>
    <row r="54" spans="2:8" x14ac:dyDescent="0.25">
      <c r="B54" s="2" t="s">
        <v>9</v>
      </c>
      <c r="C54" s="3">
        <v>4200</v>
      </c>
      <c r="D54" s="3">
        <v>3320</v>
      </c>
      <c r="G54" s="2" t="s">
        <v>37</v>
      </c>
      <c r="H54" s="3">
        <v>5219</v>
      </c>
    </row>
    <row r="55" spans="2:8" x14ac:dyDescent="0.25">
      <c r="B55" s="2" t="s">
        <v>10</v>
      </c>
      <c r="C55" s="3">
        <v>6653</v>
      </c>
      <c r="D55" s="3">
        <v>5151</v>
      </c>
      <c r="G55" s="2" t="s">
        <v>38</v>
      </c>
      <c r="H55" s="3">
        <v>2538</v>
      </c>
    </row>
    <row r="56" spans="2:8" x14ac:dyDescent="0.25">
      <c r="B56" s="2" t="s">
        <v>11</v>
      </c>
      <c r="C56" s="3">
        <v>9747</v>
      </c>
      <c r="D56" s="3">
        <v>6796</v>
      </c>
      <c r="G56" s="2" t="s">
        <v>39</v>
      </c>
      <c r="H56" s="3">
        <v>1633</v>
      </c>
    </row>
    <row r="57" spans="2:8" x14ac:dyDescent="0.25">
      <c r="B57" s="2" t="s">
        <v>12</v>
      </c>
      <c r="C57" s="3">
        <v>12338</v>
      </c>
      <c r="D57" s="3">
        <v>9439</v>
      </c>
      <c r="G57" s="2" t="s">
        <v>30</v>
      </c>
      <c r="H57" s="3">
        <v>1442</v>
      </c>
    </row>
    <row r="58" spans="2:8" x14ac:dyDescent="0.25">
      <c r="B58" s="2" t="s">
        <v>13</v>
      </c>
      <c r="C58" s="3">
        <v>13257</v>
      </c>
      <c r="D58" s="3">
        <v>10102</v>
      </c>
      <c r="G58" s="2" t="s">
        <v>40</v>
      </c>
      <c r="H58" s="3">
        <v>1428</v>
      </c>
    </row>
    <row r="59" spans="2:8" x14ac:dyDescent="0.25">
      <c r="B59" s="2" t="s">
        <v>14</v>
      </c>
      <c r="C59" s="3">
        <v>8651</v>
      </c>
      <c r="D59" s="3">
        <v>6348</v>
      </c>
      <c r="G59" s="2" t="s">
        <v>41</v>
      </c>
      <c r="H59" s="3">
        <v>1363</v>
      </c>
    </row>
    <row r="60" spans="2:8" x14ac:dyDescent="0.25">
      <c r="B60" s="2" t="s">
        <v>15</v>
      </c>
      <c r="C60" s="3">
        <v>5802</v>
      </c>
      <c r="D60" s="3">
        <v>6022</v>
      </c>
      <c r="G60" s="2" t="s">
        <v>42</v>
      </c>
      <c r="H60" s="3">
        <v>1321</v>
      </c>
    </row>
    <row r="61" spans="2:8" x14ac:dyDescent="0.25">
      <c r="B61" s="2" t="s">
        <v>16</v>
      </c>
      <c r="C61" s="3">
        <v>1351</v>
      </c>
      <c r="D61" s="3">
        <v>1619</v>
      </c>
      <c r="G61" s="2" t="s">
        <v>43</v>
      </c>
      <c r="H61" s="3">
        <v>1286</v>
      </c>
    </row>
    <row r="62" spans="2:8" x14ac:dyDescent="0.25">
      <c r="B62" s="2" t="s">
        <v>17</v>
      </c>
      <c r="C62" s="3">
        <v>1181</v>
      </c>
      <c r="D62" s="3">
        <v>1241</v>
      </c>
      <c r="G62" s="2" t="s">
        <v>44</v>
      </c>
      <c r="H62" s="3">
        <v>1233</v>
      </c>
    </row>
    <row r="63" spans="2:8" x14ac:dyDescent="0.25">
      <c r="B63" s="4" t="s">
        <v>18</v>
      </c>
      <c r="C63" s="7">
        <f>SUM(C51:C62)</f>
        <v>66710</v>
      </c>
      <c r="D63" s="7">
        <f>SUM(D51:D62)</f>
        <v>53136</v>
      </c>
      <c r="G63" s="2" t="s">
        <v>45</v>
      </c>
      <c r="H63" s="3">
        <v>1116</v>
      </c>
    </row>
    <row r="64" spans="2:8" x14ac:dyDescent="0.25">
      <c r="G64" s="2" t="s">
        <v>46</v>
      </c>
      <c r="H64" s="3">
        <v>900</v>
      </c>
    </row>
    <row r="65" spans="7:8" x14ac:dyDescent="0.25">
      <c r="G65" s="2" t="s">
        <v>47</v>
      </c>
      <c r="H65" s="3">
        <v>772</v>
      </c>
    </row>
    <row r="66" spans="7:8" x14ac:dyDescent="0.25">
      <c r="G66" s="2" t="s">
        <v>48</v>
      </c>
      <c r="H66" s="3">
        <v>690</v>
      </c>
    </row>
    <row r="67" spans="7:8" x14ac:dyDescent="0.25">
      <c r="G67" s="2" t="s">
        <v>49</v>
      </c>
      <c r="H67" s="3">
        <v>559</v>
      </c>
    </row>
    <row r="68" spans="7:8" x14ac:dyDescent="0.25">
      <c r="G68" s="2" t="s">
        <v>31</v>
      </c>
      <c r="H68" s="3">
        <v>511</v>
      </c>
    </row>
    <row r="69" spans="7:8" x14ac:dyDescent="0.25">
      <c r="G69" s="2" t="s">
        <v>32</v>
      </c>
      <c r="H69" s="3">
        <v>507</v>
      </c>
    </row>
    <row r="70" spans="7:8" x14ac:dyDescent="0.25">
      <c r="G70" s="2" t="s">
        <v>33</v>
      </c>
      <c r="H70" s="3">
        <v>459</v>
      </c>
    </row>
    <row r="71" spans="7:8" x14ac:dyDescent="0.25">
      <c r="G71" s="2" t="s">
        <v>60</v>
      </c>
      <c r="H71" s="3">
        <v>421</v>
      </c>
    </row>
    <row r="72" spans="7:8" x14ac:dyDescent="0.25">
      <c r="G72" s="2" t="s">
        <v>61</v>
      </c>
      <c r="H72" s="3">
        <v>386</v>
      </c>
    </row>
    <row r="73" spans="7:8" x14ac:dyDescent="0.25">
      <c r="G73" s="13" t="s">
        <v>62</v>
      </c>
      <c r="H73" s="3">
        <v>264</v>
      </c>
    </row>
    <row r="74" spans="7:8" x14ac:dyDescent="0.25">
      <c r="G74" s="2" t="s">
        <v>63</v>
      </c>
      <c r="H74" s="3">
        <v>218</v>
      </c>
    </row>
    <row r="75" spans="7:8" x14ac:dyDescent="0.25">
      <c r="G75" s="2" t="s">
        <v>64</v>
      </c>
      <c r="H75" s="3">
        <v>189</v>
      </c>
    </row>
    <row r="76" spans="7:8" x14ac:dyDescent="0.25">
      <c r="G76" s="2" t="s">
        <v>65</v>
      </c>
      <c r="H76" s="3">
        <v>185</v>
      </c>
    </row>
    <row r="77" spans="7:8" x14ac:dyDescent="0.25">
      <c r="G77" s="2" t="s">
        <v>66</v>
      </c>
      <c r="H77" s="3">
        <v>179</v>
      </c>
    </row>
    <row r="78" spans="7:8" x14ac:dyDescent="0.25">
      <c r="G78" s="2" t="s">
        <v>67</v>
      </c>
      <c r="H78" s="3">
        <v>144</v>
      </c>
    </row>
    <row r="79" spans="7:8" x14ac:dyDescent="0.25">
      <c r="G79" s="2" t="s">
        <v>68</v>
      </c>
      <c r="H79" s="3">
        <v>142</v>
      </c>
    </row>
    <row r="80" spans="7:8" x14ac:dyDescent="0.25">
      <c r="G80" s="2" t="s">
        <v>69</v>
      </c>
      <c r="H80" s="3">
        <v>133</v>
      </c>
    </row>
    <row r="81" spans="7:8" x14ac:dyDescent="0.25">
      <c r="G81" s="2" t="s">
        <v>70</v>
      </c>
      <c r="H81" s="3">
        <v>130</v>
      </c>
    </row>
    <row r="82" spans="7:8" x14ac:dyDescent="0.25">
      <c r="G82" s="2" t="s">
        <v>51</v>
      </c>
      <c r="H82" s="3">
        <v>123</v>
      </c>
    </row>
    <row r="83" spans="7:8" x14ac:dyDescent="0.25">
      <c r="G83" s="2" t="s">
        <v>71</v>
      </c>
      <c r="H83" s="3">
        <v>97</v>
      </c>
    </row>
    <row r="84" spans="7:8" x14ac:dyDescent="0.25">
      <c r="G84" s="2" t="s">
        <v>72</v>
      </c>
      <c r="H84" s="3">
        <v>93</v>
      </c>
    </row>
    <row r="85" spans="7:8" x14ac:dyDescent="0.25">
      <c r="G85" s="2" t="s">
        <v>73</v>
      </c>
      <c r="H85" s="3">
        <v>93</v>
      </c>
    </row>
    <row r="86" spans="7:8" x14ac:dyDescent="0.25">
      <c r="G86" s="2" t="s">
        <v>74</v>
      </c>
      <c r="H86" s="3">
        <v>91</v>
      </c>
    </row>
    <row r="87" spans="7:8" x14ac:dyDescent="0.25">
      <c r="G87" s="2" t="s">
        <v>75</v>
      </c>
      <c r="H87" s="3">
        <v>70</v>
      </c>
    </row>
    <row r="88" spans="7:8" x14ac:dyDescent="0.25">
      <c r="G88" s="2" t="s">
        <v>76</v>
      </c>
      <c r="H88" s="3">
        <v>69</v>
      </c>
    </row>
    <row r="89" spans="7:8" x14ac:dyDescent="0.25">
      <c r="G89" s="2" t="s">
        <v>67</v>
      </c>
      <c r="H89" s="3">
        <v>67</v>
      </c>
    </row>
    <row r="90" spans="7:8" x14ac:dyDescent="0.25">
      <c r="G90" s="2" t="s">
        <v>77</v>
      </c>
      <c r="H90" s="3">
        <v>63</v>
      </c>
    </row>
    <row r="91" spans="7:8" x14ac:dyDescent="0.25">
      <c r="G91" s="2" t="s">
        <v>78</v>
      </c>
      <c r="H91" s="3">
        <v>61</v>
      </c>
    </row>
    <row r="92" spans="7:8" x14ac:dyDescent="0.25">
      <c r="G92" s="2" t="s">
        <v>79</v>
      </c>
      <c r="H92" s="3">
        <v>49</v>
      </c>
    </row>
    <row r="93" spans="7:8" x14ac:dyDescent="0.25">
      <c r="G93" s="2" t="s">
        <v>80</v>
      </c>
      <c r="H93" s="3">
        <v>44</v>
      </c>
    </row>
    <row r="94" spans="7:8" x14ac:dyDescent="0.25">
      <c r="G94" s="2" t="s">
        <v>81</v>
      </c>
      <c r="H94" s="3">
        <v>43</v>
      </c>
    </row>
    <row r="95" spans="7:8" x14ac:dyDescent="0.25">
      <c r="G95" s="2" t="s">
        <v>82</v>
      </c>
      <c r="H95" s="3">
        <v>43</v>
      </c>
    </row>
    <row r="96" spans="7:8" x14ac:dyDescent="0.25">
      <c r="G96" s="2" t="s">
        <v>52</v>
      </c>
      <c r="H96" s="3">
        <v>43</v>
      </c>
    </row>
    <row r="97" spans="7:8" x14ac:dyDescent="0.25">
      <c r="G97" s="2" t="s">
        <v>53</v>
      </c>
      <c r="H97" s="3">
        <v>42</v>
      </c>
    </row>
    <row r="98" spans="7:8" x14ac:dyDescent="0.25">
      <c r="G98" s="2" t="s">
        <v>83</v>
      </c>
      <c r="H98" s="3">
        <v>42</v>
      </c>
    </row>
    <row r="99" spans="7:8" x14ac:dyDescent="0.25">
      <c r="G99" s="2" t="s">
        <v>54</v>
      </c>
      <c r="H99" s="3">
        <v>42</v>
      </c>
    </row>
    <row r="100" spans="7:8" x14ac:dyDescent="0.25">
      <c r="G100" s="2" t="s">
        <v>85</v>
      </c>
      <c r="H100" s="3">
        <v>38</v>
      </c>
    </row>
    <row r="101" spans="7:8" x14ac:dyDescent="0.25">
      <c r="G101" s="2" t="s">
        <v>84</v>
      </c>
      <c r="H101" s="3">
        <v>34</v>
      </c>
    </row>
    <row r="102" spans="7:8" x14ac:dyDescent="0.25">
      <c r="G102" s="2" t="s">
        <v>86</v>
      </c>
      <c r="H102" s="3">
        <v>34</v>
      </c>
    </row>
    <row r="103" spans="7:8" x14ac:dyDescent="0.25">
      <c r="G103" s="2" t="s">
        <v>87</v>
      </c>
      <c r="H103" s="3">
        <v>34</v>
      </c>
    </row>
    <row r="104" spans="7:8" x14ac:dyDescent="0.25">
      <c r="G104" s="2" t="s">
        <v>55</v>
      </c>
      <c r="H104" s="3">
        <v>34</v>
      </c>
    </row>
    <row r="105" spans="7:8" x14ac:dyDescent="0.25">
      <c r="G105" s="2" t="s">
        <v>88</v>
      </c>
      <c r="H105" s="3">
        <v>33</v>
      </c>
    </row>
    <row r="106" spans="7:8" x14ac:dyDescent="0.25">
      <c r="G106" s="2" t="s">
        <v>89</v>
      </c>
      <c r="H106" s="3">
        <v>27</v>
      </c>
    </row>
    <row r="107" spans="7:8" x14ac:dyDescent="0.25">
      <c r="G107" s="2" t="s">
        <v>90</v>
      </c>
      <c r="H107" s="3">
        <v>26</v>
      </c>
    </row>
    <row r="108" spans="7:8" x14ac:dyDescent="0.25">
      <c r="G108" s="2" t="s">
        <v>91</v>
      </c>
      <c r="H108" s="3">
        <v>24</v>
      </c>
    </row>
    <row r="109" spans="7:8" x14ac:dyDescent="0.25">
      <c r="G109" s="2" t="s">
        <v>96</v>
      </c>
      <c r="H109" s="3">
        <v>23</v>
      </c>
    </row>
    <row r="110" spans="7:8" x14ac:dyDescent="0.25">
      <c r="G110" s="2" t="s">
        <v>56</v>
      </c>
      <c r="H110" s="3">
        <v>22</v>
      </c>
    </row>
    <row r="111" spans="7:8" x14ac:dyDescent="0.25">
      <c r="G111" s="2" t="s">
        <v>92</v>
      </c>
      <c r="H111" s="3">
        <v>22</v>
      </c>
    </row>
    <row r="112" spans="7:8" x14ac:dyDescent="0.25">
      <c r="G112" s="2" t="s">
        <v>93</v>
      </c>
      <c r="H112" s="3">
        <v>18</v>
      </c>
    </row>
    <row r="113" spans="7:8" x14ac:dyDescent="0.25">
      <c r="G113" s="2" t="s">
        <v>94</v>
      </c>
      <c r="H113" s="3">
        <v>18</v>
      </c>
    </row>
    <row r="114" spans="7:8" x14ac:dyDescent="0.25">
      <c r="G114" s="2" t="s">
        <v>57</v>
      </c>
      <c r="H114" s="3">
        <v>15</v>
      </c>
    </row>
    <row r="115" spans="7:8" x14ac:dyDescent="0.25">
      <c r="G115" s="2" t="s">
        <v>58</v>
      </c>
      <c r="H115" s="3">
        <v>14</v>
      </c>
    </row>
    <row r="116" spans="7:8" x14ac:dyDescent="0.25">
      <c r="G116" s="2" t="s">
        <v>97</v>
      </c>
      <c r="H116" s="3">
        <v>14</v>
      </c>
    </row>
    <row r="117" spans="7:8" x14ac:dyDescent="0.25">
      <c r="G117" s="2" t="s">
        <v>95</v>
      </c>
      <c r="H117" s="3">
        <v>13</v>
      </c>
    </row>
    <row r="118" spans="7:8" x14ac:dyDescent="0.25">
      <c r="G118" s="2" t="s">
        <v>100</v>
      </c>
      <c r="H118" s="3">
        <v>12</v>
      </c>
    </row>
    <row r="119" spans="7:8" x14ac:dyDescent="0.25">
      <c r="G119" s="2" t="s">
        <v>99</v>
      </c>
      <c r="H119" s="3">
        <v>11</v>
      </c>
    </row>
    <row r="120" spans="7:8" x14ac:dyDescent="0.25">
      <c r="G120" s="2" t="s">
        <v>101</v>
      </c>
      <c r="H120" s="3">
        <v>11</v>
      </c>
    </row>
    <row r="121" spans="7:8" x14ac:dyDescent="0.25">
      <c r="G121" s="2" t="s">
        <v>98</v>
      </c>
      <c r="H121" s="3">
        <v>11</v>
      </c>
    </row>
    <row r="122" spans="7:8" x14ac:dyDescent="0.25">
      <c r="G122" s="2" t="s">
        <v>59</v>
      </c>
      <c r="H122" s="3">
        <v>11</v>
      </c>
    </row>
    <row r="123" spans="7:8" x14ac:dyDescent="0.25">
      <c r="G123" s="2" t="s">
        <v>50</v>
      </c>
      <c r="H123" s="3">
        <v>149</v>
      </c>
    </row>
    <row r="124" spans="7:8" x14ac:dyDescent="0.25">
      <c r="G124" s="4" t="s">
        <v>18</v>
      </c>
      <c r="H124" s="10">
        <f>SUM(H51:H123)</f>
        <v>66710</v>
      </c>
    </row>
  </sheetData>
  <mergeCells count="10">
    <mergeCell ref="B1:M1"/>
    <mergeCell ref="B3:M3"/>
    <mergeCell ref="C5:D5"/>
    <mergeCell ref="E5:F5"/>
    <mergeCell ref="B22:D22"/>
    <mergeCell ref="B48:H48"/>
    <mergeCell ref="G49:H49"/>
    <mergeCell ref="I32:J32"/>
    <mergeCell ref="C32:F32"/>
    <mergeCell ref="B29:J3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Marina Fernández Toledano</cp:lastModifiedBy>
  <dcterms:created xsi:type="dcterms:W3CDTF">2015-06-05T18:19:34Z</dcterms:created>
  <dcterms:modified xsi:type="dcterms:W3CDTF">2026-03-19T08:04:04Z</dcterms:modified>
</cp:coreProperties>
</file>